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8_{BDB27973-254A-4DC6-AAC5-19841C0B0F8B}" xr6:coauthVersionLast="47" xr6:coauthVersionMax="47" xr10:uidLastSave="{00000000-0000-0000-0000-000000000000}"/>
  <bookViews>
    <workbookView xWindow="31170" yWindow="7690" windowWidth="17280" windowHeight="9960" tabRatio="829" activeTab="3" xr2:uid="{00000000-000D-0000-FFFF-FFFF00000000}"/>
  </bookViews>
  <sheets>
    <sheet name="Būvniecības koptāme" sheetId="20" r:id="rId1"/>
    <sheet name="Kopsavilkuma aprēķini" sheetId="26" r:id="rId2"/>
    <sheet name="1" sheetId="29" r:id="rId3"/>
    <sheet name="2" sheetId="35" r:id="rId4"/>
    <sheet name="Sheet1" sheetId="3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9" i="29" l="1"/>
  <c r="M49" i="29"/>
  <c r="K49" i="29"/>
  <c r="G49" i="29"/>
  <c r="L49" i="29" s="1"/>
  <c r="G14" i="35"/>
  <c r="J14" i="35" s="1"/>
  <c r="K14" i="35"/>
  <c r="M14" i="35"/>
  <c r="N14" i="35"/>
  <c r="G15" i="35"/>
  <c r="J15" i="35" s="1"/>
  <c r="K15" i="35"/>
  <c r="M15" i="35"/>
  <c r="N15" i="35"/>
  <c r="G16" i="35"/>
  <c r="L16" i="35" s="1"/>
  <c r="J16" i="35"/>
  <c r="K16" i="35"/>
  <c r="M16" i="35"/>
  <c r="N16" i="35"/>
  <c r="G17" i="35"/>
  <c r="L17" i="35" s="1"/>
  <c r="J17" i="35"/>
  <c r="K17" i="35"/>
  <c r="M17" i="35"/>
  <c r="N17" i="35"/>
  <c r="G18" i="35"/>
  <c r="L18" i="35" s="1"/>
  <c r="J18" i="35"/>
  <c r="K18" i="35"/>
  <c r="M18" i="35"/>
  <c r="N18" i="35"/>
  <c r="G19" i="35"/>
  <c r="J19" i="35" s="1"/>
  <c r="K19" i="35"/>
  <c r="M19" i="35"/>
  <c r="N19" i="35"/>
  <c r="G20" i="35"/>
  <c r="J20" i="35" s="1"/>
  <c r="K20" i="35"/>
  <c r="M20" i="35"/>
  <c r="N20" i="35"/>
  <c r="G21" i="35"/>
  <c r="J21" i="35" s="1"/>
  <c r="K21" i="35"/>
  <c r="M21" i="35"/>
  <c r="N21" i="35"/>
  <c r="G22" i="35"/>
  <c r="L22" i="35" s="1"/>
  <c r="J22" i="35"/>
  <c r="K22" i="35"/>
  <c r="M22" i="35"/>
  <c r="N22" i="35"/>
  <c r="G23" i="35"/>
  <c r="J23" i="35" s="1"/>
  <c r="K23" i="35"/>
  <c r="M23" i="35"/>
  <c r="N23" i="35"/>
  <c r="G24" i="35"/>
  <c r="L24" i="35" s="1"/>
  <c r="J24" i="35"/>
  <c r="K24" i="35"/>
  <c r="M24" i="35"/>
  <c r="N24" i="35"/>
  <c r="G25" i="35"/>
  <c r="L25" i="35" s="1"/>
  <c r="K25" i="35"/>
  <c r="M25" i="35"/>
  <c r="N25" i="35"/>
  <c r="G26" i="35"/>
  <c r="J26" i="35" s="1"/>
  <c r="K26" i="35"/>
  <c r="M26" i="35"/>
  <c r="N26" i="35"/>
  <c r="G27" i="35"/>
  <c r="L27" i="35" s="1"/>
  <c r="J27" i="35"/>
  <c r="K27" i="35"/>
  <c r="M27" i="35"/>
  <c r="N27" i="35"/>
  <c r="G28" i="35"/>
  <c r="L28" i="35" s="1"/>
  <c r="O28" i="35" s="1"/>
  <c r="K28" i="35"/>
  <c r="M28" i="35"/>
  <c r="N28" i="35"/>
  <c r="G29" i="35"/>
  <c r="L29" i="35" s="1"/>
  <c r="K29" i="35"/>
  <c r="M29" i="35"/>
  <c r="N29" i="35"/>
  <c r="G30" i="35"/>
  <c r="L30" i="35" s="1"/>
  <c r="K30" i="35"/>
  <c r="M30" i="35"/>
  <c r="N30" i="35"/>
  <c r="G31" i="35"/>
  <c r="J31" i="35" s="1"/>
  <c r="K31" i="35"/>
  <c r="M31" i="35"/>
  <c r="N31" i="35"/>
  <c r="G32" i="35"/>
  <c r="J32" i="35" s="1"/>
  <c r="K32" i="35"/>
  <c r="L32" i="35"/>
  <c r="M32" i="35"/>
  <c r="N32" i="35"/>
  <c r="G33" i="35"/>
  <c r="J33" i="35" s="1"/>
  <c r="K33" i="35"/>
  <c r="M33" i="35"/>
  <c r="N33" i="35"/>
  <c r="G34" i="35"/>
  <c r="L34" i="35" s="1"/>
  <c r="J34" i="35"/>
  <c r="K34" i="35"/>
  <c r="M34" i="35"/>
  <c r="N34" i="35"/>
  <c r="G35" i="35"/>
  <c r="J35" i="35"/>
  <c r="K35" i="35"/>
  <c r="L35" i="35"/>
  <c r="M35" i="35"/>
  <c r="N35" i="35"/>
  <c r="G36" i="35"/>
  <c r="L36" i="35" s="1"/>
  <c r="K36" i="35"/>
  <c r="M36" i="35"/>
  <c r="N36" i="35"/>
  <c r="G37" i="35"/>
  <c r="L37" i="35" s="1"/>
  <c r="J37" i="35"/>
  <c r="K37" i="35"/>
  <c r="M37" i="35"/>
  <c r="N37" i="35"/>
  <c r="G38" i="35"/>
  <c r="J38" i="35" s="1"/>
  <c r="K38" i="35"/>
  <c r="M38" i="35"/>
  <c r="N38" i="35"/>
  <c r="G39" i="35"/>
  <c r="J39" i="35" s="1"/>
  <c r="K39" i="35"/>
  <c r="M39" i="35"/>
  <c r="N39" i="35"/>
  <c r="G40" i="35"/>
  <c r="L40" i="35" s="1"/>
  <c r="J40" i="35"/>
  <c r="K40" i="35"/>
  <c r="M40" i="35"/>
  <c r="N40" i="35"/>
  <c r="G41" i="35"/>
  <c r="L41" i="35" s="1"/>
  <c r="K41" i="35"/>
  <c r="M41" i="35"/>
  <c r="N41" i="35"/>
  <c r="G42" i="35"/>
  <c r="L42" i="35" s="1"/>
  <c r="K42" i="35"/>
  <c r="M42" i="35"/>
  <c r="N42" i="35"/>
  <c r="G43" i="35"/>
  <c r="J43" i="35" s="1"/>
  <c r="K43" i="35"/>
  <c r="M43" i="35"/>
  <c r="N43" i="35"/>
  <c r="G44" i="35"/>
  <c r="J44" i="35" s="1"/>
  <c r="K44" i="35"/>
  <c r="M44" i="35"/>
  <c r="N44" i="35"/>
  <c r="G45" i="35"/>
  <c r="L45" i="35" s="1"/>
  <c r="K45" i="35"/>
  <c r="M45" i="35"/>
  <c r="N45" i="35"/>
  <c r="G46" i="35"/>
  <c r="J46" i="35" s="1"/>
  <c r="K46" i="35"/>
  <c r="M46" i="35"/>
  <c r="N46" i="35"/>
  <c r="G47" i="35"/>
  <c r="L47" i="35" s="1"/>
  <c r="K47" i="35"/>
  <c r="M47" i="35"/>
  <c r="N47" i="35"/>
  <c r="G48" i="35"/>
  <c r="L48" i="35" s="1"/>
  <c r="J48" i="35"/>
  <c r="K48" i="35"/>
  <c r="M48" i="35"/>
  <c r="N48" i="35"/>
  <c r="G49" i="35"/>
  <c r="L49" i="35" s="1"/>
  <c r="K49" i="35"/>
  <c r="M49" i="35"/>
  <c r="N49" i="35"/>
  <c r="G50" i="35"/>
  <c r="J50" i="35" s="1"/>
  <c r="K50" i="35"/>
  <c r="M50" i="35"/>
  <c r="N50" i="35"/>
  <c r="G51" i="35"/>
  <c r="L51" i="35" s="1"/>
  <c r="K51" i="35"/>
  <c r="M51" i="35"/>
  <c r="N51" i="35"/>
  <c r="G52" i="35"/>
  <c r="J52" i="35" s="1"/>
  <c r="K52" i="35"/>
  <c r="M52" i="35"/>
  <c r="N52" i="35"/>
  <c r="G53" i="35"/>
  <c r="L53" i="35" s="1"/>
  <c r="K53" i="35"/>
  <c r="M53" i="35"/>
  <c r="N53" i="35"/>
  <c r="G54" i="35"/>
  <c r="L54" i="35" s="1"/>
  <c r="J54" i="35"/>
  <c r="K54" i="35"/>
  <c r="M54" i="35"/>
  <c r="N54" i="35"/>
  <c r="G55" i="35"/>
  <c r="J55" i="35" s="1"/>
  <c r="K55" i="35"/>
  <c r="M55" i="35"/>
  <c r="N55" i="35"/>
  <c r="G56" i="35"/>
  <c r="J56" i="35" s="1"/>
  <c r="K56" i="35"/>
  <c r="M56" i="35"/>
  <c r="N56" i="35"/>
  <c r="G57" i="35"/>
  <c r="J57" i="35" s="1"/>
  <c r="K57" i="35"/>
  <c r="M57" i="35"/>
  <c r="N57" i="35"/>
  <c r="G58" i="35"/>
  <c r="L58" i="35" s="1"/>
  <c r="K58" i="35"/>
  <c r="M58" i="35"/>
  <c r="N58" i="35"/>
  <c r="G59" i="35"/>
  <c r="J59" i="35" s="1"/>
  <c r="K59" i="35"/>
  <c r="L59" i="35"/>
  <c r="M59" i="35"/>
  <c r="N59" i="35"/>
  <c r="G60" i="35"/>
  <c r="L60" i="35" s="1"/>
  <c r="K60" i="35"/>
  <c r="M60" i="35"/>
  <c r="N60" i="35"/>
  <c r="G61" i="35"/>
  <c r="L61" i="35" s="1"/>
  <c r="K61" i="35"/>
  <c r="M61" i="35"/>
  <c r="N61" i="35"/>
  <c r="G62" i="35"/>
  <c r="J62" i="35" s="1"/>
  <c r="K62" i="35"/>
  <c r="M62" i="35"/>
  <c r="N62" i="35"/>
  <c r="G63" i="35"/>
  <c r="L63" i="35" s="1"/>
  <c r="J63" i="35"/>
  <c r="K63" i="35"/>
  <c r="M63" i="35"/>
  <c r="N63" i="35"/>
  <c r="G64" i="35"/>
  <c r="J64" i="35" s="1"/>
  <c r="K64" i="35"/>
  <c r="L64" i="35"/>
  <c r="M64" i="35"/>
  <c r="N64" i="35"/>
  <c r="G65" i="35"/>
  <c r="L65" i="35" s="1"/>
  <c r="K65" i="35"/>
  <c r="M65" i="35"/>
  <c r="N65" i="35"/>
  <c r="N12" i="35"/>
  <c r="M12" i="35"/>
  <c r="K12" i="35"/>
  <c r="G12" i="35"/>
  <c r="L12" i="35" s="1"/>
  <c r="G13" i="29"/>
  <c r="J13" i="29" s="1"/>
  <c r="K13" i="29"/>
  <c r="M13" i="29"/>
  <c r="N13" i="29"/>
  <c r="G14" i="29"/>
  <c r="L14" i="29" s="1"/>
  <c r="K14" i="29"/>
  <c r="M14" i="29"/>
  <c r="N14" i="29"/>
  <c r="G15" i="29"/>
  <c r="J15" i="29" s="1"/>
  <c r="K15" i="29"/>
  <c r="M15" i="29"/>
  <c r="N15" i="29"/>
  <c r="G17" i="29"/>
  <c r="L17" i="29" s="1"/>
  <c r="K17" i="29"/>
  <c r="M17" i="29"/>
  <c r="N17" i="29"/>
  <c r="G18" i="29"/>
  <c r="J18" i="29" s="1"/>
  <c r="K18" i="29"/>
  <c r="M18" i="29"/>
  <c r="N18" i="29"/>
  <c r="G19" i="29"/>
  <c r="J19" i="29" s="1"/>
  <c r="K19" i="29"/>
  <c r="L19" i="29"/>
  <c r="M19" i="29"/>
  <c r="N19" i="29"/>
  <c r="G21" i="29"/>
  <c r="L21" i="29" s="1"/>
  <c r="K21" i="29"/>
  <c r="M21" i="29"/>
  <c r="N21" i="29"/>
  <c r="G22" i="29"/>
  <c r="L22" i="29" s="1"/>
  <c r="K22" i="29"/>
  <c r="M22" i="29"/>
  <c r="N22" i="29"/>
  <c r="G23" i="29"/>
  <c r="L23" i="29" s="1"/>
  <c r="K23" i="29"/>
  <c r="M23" i="29"/>
  <c r="N23" i="29"/>
  <c r="G24" i="29"/>
  <c r="L24" i="29" s="1"/>
  <c r="K24" i="29"/>
  <c r="M24" i="29"/>
  <c r="N24" i="29"/>
  <c r="G25" i="29"/>
  <c r="J25" i="29" s="1"/>
  <c r="K25" i="29"/>
  <c r="M25" i="29"/>
  <c r="N25" i="29"/>
  <c r="G27" i="29"/>
  <c r="J27" i="29" s="1"/>
  <c r="K27" i="29"/>
  <c r="M27" i="29"/>
  <c r="N27" i="29"/>
  <c r="G28" i="29"/>
  <c r="L28" i="29" s="1"/>
  <c r="K28" i="29"/>
  <c r="M28" i="29"/>
  <c r="N28" i="29"/>
  <c r="G29" i="29"/>
  <c r="L29" i="29" s="1"/>
  <c r="K29" i="29"/>
  <c r="M29" i="29"/>
  <c r="N29" i="29"/>
  <c r="G30" i="29"/>
  <c r="J30" i="29" s="1"/>
  <c r="K30" i="29"/>
  <c r="M30" i="29"/>
  <c r="N30" i="29"/>
  <c r="G31" i="29"/>
  <c r="J31" i="29" s="1"/>
  <c r="K31" i="29"/>
  <c r="M31" i="29"/>
  <c r="N31" i="29"/>
  <c r="G32" i="29"/>
  <c r="L32" i="29" s="1"/>
  <c r="K32" i="29"/>
  <c r="M32" i="29"/>
  <c r="N32" i="29"/>
  <c r="G33" i="29"/>
  <c r="J33" i="29" s="1"/>
  <c r="K33" i="29"/>
  <c r="M33" i="29"/>
  <c r="N33" i="29"/>
  <c r="G34" i="29"/>
  <c r="J34" i="29" s="1"/>
  <c r="K34" i="29"/>
  <c r="M34" i="29"/>
  <c r="N34" i="29"/>
  <c r="G35" i="29"/>
  <c r="L35" i="29" s="1"/>
  <c r="K35" i="29"/>
  <c r="M35" i="29"/>
  <c r="N35" i="29"/>
  <c r="G36" i="29"/>
  <c r="J36" i="29" s="1"/>
  <c r="K36" i="29"/>
  <c r="M36" i="29"/>
  <c r="N36" i="29"/>
  <c r="G37" i="29"/>
  <c r="J37" i="29" s="1"/>
  <c r="K37" i="29"/>
  <c r="M37" i="29"/>
  <c r="N37" i="29"/>
  <c r="G38" i="29"/>
  <c r="L38" i="29" s="1"/>
  <c r="K38" i="29"/>
  <c r="M38" i="29"/>
  <c r="N38" i="29"/>
  <c r="G39" i="29"/>
  <c r="J39" i="29" s="1"/>
  <c r="K39" i="29"/>
  <c r="M39" i="29"/>
  <c r="N39" i="29"/>
  <c r="G40" i="29"/>
  <c r="L40" i="29" s="1"/>
  <c r="K40" i="29"/>
  <c r="M40" i="29"/>
  <c r="N40" i="29"/>
  <c r="G41" i="29"/>
  <c r="J41" i="29" s="1"/>
  <c r="K41" i="29"/>
  <c r="M41" i="29"/>
  <c r="N41" i="29"/>
  <c r="G42" i="29"/>
  <c r="J42" i="29" s="1"/>
  <c r="K42" i="29"/>
  <c r="M42" i="29"/>
  <c r="N42" i="29"/>
  <c r="G43" i="29"/>
  <c r="J43" i="29" s="1"/>
  <c r="K43" i="29"/>
  <c r="M43" i="29"/>
  <c r="N43" i="29"/>
  <c r="G44" i="29"/>
  <c r="L44" i="29" s="1"/>
  <c r="K44" i="29"/>
  <c r="M44" i="29"/>
  <c r="N44" i="29"/>
  <c r="G45" i="29"/>
  <c r="L45" i="29" s="1"/>
  <c r="K45" i="29"/>
  <c r="M45" i="29"/>
  <c r="N45" i="29"/>
  <c r="G46" i="29"/>
  <c r="J46" i="29" s="1"/>
  <c r="K46" i="29"/>
  <c r="M46" i="29"/>
  <c r="N46" i="29"/>
  <c r="G47" i="29"/>
  <c r="L47" i="29" s="1"/>
  <c r="K47" i="29"/>
  <c r="M47" i="29"/>
  <c r="N47" i="29"/>
  <c r="G50" i="29"/>
  <c r="J50" i="29" s="1"/>
  <c r="K50" i="29"/>
  <c r="M50" i="29"/>
  <c r="N50" i="29"/>
  <c r="G51" i="29"/>
  <c r="J51" i="29" s="1"/>
  <c r="K51" i="29"/>
  <c r="M51" i="29"/>
  <c r="N51" i="29"/>
  <c r="N12" i="29"/>
  <c r="K12" i="29"/>
  <c r="G12" i="29"/>
  <c r="L12" i="29" s="1"/>
  <c r="M12" i="29"/>
  <c r="J65" i="35" l="1"/>
  <c r="L15" i="35"/>
  <c r="O15" i="35" s="1"/>
  <c r="L57" i="35"/>
  <c r="J49" i="35"/>
  <c r="J17" i="29"/>
  <c r="L62" i="35"/>
  <c r="L33" i="35"/>
  <c r="O33" i="35" s="1"/>
  <c r="J28" i="35"/>
  <c r="J53" i="35"/>
  <c r="J58" i="35"/>
  <c r="O53" i="35"/>
  <c r="J42" i="35"/>
  <c r="J29" i="35"/>
  <c r="J14" i="29"/>
  <c r="J47" i="35"/>
  <c r="L44" i="35"/>
  <c r="O63" i="35"/>
  <c r="O58" i="35"/>
  <c r="J60" i="35"/>
  <c r="J45" i="35"/>
  <c r="O40" i="35"/>
  <c r="O25" i="35"/>
  <c r="O45" i="35"/>
  <c r="O47" i="35"/>
  <c r="O22" i="35"/>
  <c r="O64" i="35"/>
  <c r="O27" i="35"/>
  <c r="O44" i="35"/>
  <c r="O29" i="35"/>
  <c r="L46" i="35"/>
  <c r="O46" i="35" s="1"/>
  <c r="O34" i="35"/>
  <c r="O16" i="35"/>
  <c r="O35" i="35"/>
  <c r="O60" i="35"/>
  <c r="O62" i="35"/>
  <c r="O59" i="35"/>
  <c r="O49" i="35"/>
  <c r="J51" i="35"/>
  <c r="O36" i="35"/>
  <c r="L26" i="35"/>
  <c r="O26" i="35" s="1"/>
  <c r="O51" i="35"/>
  <c r="L38" i="35"/>
  <c r="O38" i="35" s="1"/>
  <c r="O18" i="35"/>
  <c r="J22" i="29"/>
  <c r="L27" i="29"/>
  <c r="J29" i="29"/>
  <c r="L43" i="29"/>
  <c r="L34" i="29"/>
  <c r="O34" i="29" s="1"/>
  <c r="L31" i="29"/>
  <c r="O31" i="29" s="1"/>
  <c r="J45" i="29"/>
  <c r="L36" i="29"/>
  <c r="J32" i="29"/>
  <c r="J24" i="29"/>
  <c r="L41" i="29"/>
  <c r="O41" i="29" s="1"/>
  <c r="O49" i="29"/>
  <c r="L51" i="29"/>
  <c r="O51" i="29" s="1"/>
  <c r="J38" i="29"/>
  <c r="J49" i="29"/>
  <c r="J21" i="29"/>
  <c r="L33" i="29"/>
  <c r="O33" i="29" s="1"/>
  <c r="J23" i="29"/>
  <c r="O36" i="29"/>
  <c r="O24" i="29"/>
  <c r="O29" i="29"/>
  <c r="O22" i="29"/>
  <c r="J44" i="29"/>
  <c r="J35" i="29"/>
  <c r="O44" i="29"/>
  <c r="L39" i="29"/>
  <c r="O39" i="29" s="1"/>
  <c r="O17" i="29"/>
  <c r="O27" i="29"/>
  <c r="M52" i="29"/>
  <c r="E12" i="26" s="1"/>
  <c r="O32" i="29"/>
  <c r="O23" i="29"/>
  <c r="J47" i="29"/>
  <c r="O19" i="29"/>
  <c r="O21" i="29"/>
  <c r="J40" i="29"/>
  <c r="O38" i="29"/>
  <c r="N52" i="29"/>
  <c r="F12" i="26" s="1"/>
  <c r="O43" i="29"/>
  <c r="O14" i="29"/>
  <c r="O47" i="29"/>
  <c r="J28" i="29"/>
  <c r="K52" i="29"/>
  <c r="G12" i="26" s="1"/>
  <c r="O45" i="29"/>
  <c r="O35" i="29"/>
  <c r="L46" i="29"/>
  <c r="O46" i="29" s="1"/>
  <c r="O28" i="29"/>
  <c r="O40" i="29"/>
  <c r="L15" i="29"/>
  <c r="O15" i="29" s="1"/>
  <c r="K66" i="35"/>
  <c r="G13" i="26" s="1"/>
  <c r="M66" i="35"/>
  <c r="E13" i="26" s="1"/>
  <c r="O42" i="35"/>
  <c r="L20" i="35"/>
  <c r="O20" i="35" s="1"/>
  <c r="N66" i="35"/>
  <c r="F13" i="26" s="1"/>
  <c r="O57" i="35"/>
  <c r="L52" i="35"/>
  <c r="O52" i="35" s="1"/>
  <c r="L39" i="35"/>
  <c r="O39" i="35" s="1"/>
  <c r="O24" i="35"/>
  <c r="L50" i="35"/>
  <c r="O50" i="35" s="1"/>
  <c r="O48" i="35"/>
  <c r="J61" i="35"/>
  <c r="J41" i="35"/>
  <c r="O37" i="35"/>
  <c r="J30" i="35"/>
  <c r="O17" i="35"/>
  <c r="O61" i="35"/>
  <c r="O41" i="35"/>
  <c r="O30" i="35"/>
  <c r="O65" i="35"/>
  <c r="O54" i="35"/>
  <c r="O32" i="35"/>
  <c r="L23" i="35"/>
  <c r="O23" i="35" s="1"/>
  <c r="L21" i="35"/>
  <c r="O21" i="35" s="1"/>
  <c r="L56" i="35"/>
  <c r="O56" i="35" s="1"/>
  <c r="J36" i="35"/>
  <c r="J25" i="35"/>
  <c r="L14" i="35"/>
  <c r="O14" i="35" s="1"/>
  <c r="O12" i="35"/>
  <c r="J12" i="29"/>
  <c r="L55" i="35"/>
  <c r="O55" i="35" s="1"/>
  <c r="L43" i="35"/>
  <c r="O43" i="35" s="1"/>
  <c r="L31" i="35"/>
  <c r="O31" i="35" s="1"/>
  <c r="L19" i="35"/>
  <c r="O19" i="35" s="1"/>
  <c r="J12" i="35"/>
  <c r="L37" i="29"/>
  <c r="O37" i="29" s="1"/>
  <c r="L25" i="29"/>
  <c r="O25" i="29" s="1"/>
  <c r="L13" i="29"/>
  <c r="O13" i="29" s="1"/>
  <c r="L50" i="29"/>
  <c r="O50" i="29" s="1"/>
  <c r="L42" i="29"/>
  <c r="O42" i="29" s="1"/>
  <c r="L30" i="29"/>
  <c r="O30" i="29" s="1"/>
  <c r="L18" i="29"/>
  <c r="O18" i="29" s="1"/>
  <c r="O12" i="29"/>
  <c r="G14" i="26" l="1"/>
  <c r="E14" i="26"/>
  <c r="O52" i="29"/>
  <c r="K7" i="29" s="1"/>
  <c r="C12" i="26" s="1"/>
  <c r="F14" i="26"/>
  <c r="L52" i="29"/>
  <c r="D12" i="26" s="1"/>
  <c r="O66" i="35"/>
  <c r="L66" i="35"/>
  <c r="D13" i="26" s="1"/>
  <c r="K7" i="35"/>
  <c r="C13" i="26" s="1"/>
  <c r="C14" i="26" l="1"/>
  <c r="C18" i="26" s="1"/>
  <c r="D16" i="20" s="1"/>
  <c r="D17" i="20" s="1"/>
  <c r="D14" i="26"/>
</calcChain>
</file>

<file path=xl/sharedStrings.xml><?xml version="1.0" encoding="utf-8"?>
<sst xmlns="http://schemas.openxmlformats.org/spreadsheetml/2006/main" count="298" uniqueCount="148">
  <si>
    <t>KOPĀ</t>
  </si>
  <si>
    <t>Vienības izmaksas</t>
  </si>
  <si>
    <t>Kopā uz visu apjomu</t>
  </si>
  <si>
    <t>Nr.p.k.</t>
  </si>
  <si>
    <t>Darba
nosaukums</t>
  </si>
  <si>
    <t>Mērvienība</t>
  </si>
  <si>
    <t>Daudzums</t>
  </si>
  <si>
    <t>laika norma
(c/h)</t>
  </si>
  <si>
    <t>Objekta nosaukums</t>
  </si>
  <si>
    <t>Objekta adrese</t>
  </si>
  <si>
    <t>Pasūtījuma Nr.</t>
  </si>
  <si>
    <t>gb</t>
  </si>
  <si>
    <t>Sastādīja:</t>
  </si>
  <si>
    <t>Pārbaudīja:</t>
  </si>
  <si>
    <t>APSTIPRINU</t>
  </si>
  <si>
    <t>_______________________________</t>
  </si>
  <si>
    <t>(pasūtītāja paraksts un tā atšifrējums)</t>
  </si>
  <si>
    <t>Z.v.</t>
  </si>
  <si>
    <t>_______.gada ____.___________</t>
  </si>
  <si>
    <t>PVN 21%</t>
  </si>
  <si>
    <t>Būves nosaukums:</t>
  </si>
  <si>
    <t>Pasūtījuma Nr:</t>
  </si>
  <si>
    <t>Tāme sastādīta</t>
  </si>
  <si>
    <t>darb-
ietilpība
(c/h)</t>
  </si>
  <si>
    <t>Būvniecības koptāme.</t>
  </si>
  <si>
    <t>Objekta nosaukums:</t>
  </si>
  <si>
    <t>Tai skaitā</t>
  </si>
  <si>
    <t>Darbietilpība
(c/h)</t>
  </si>
  <si>
    <t>t.sk. darba aizsardzība</t>
  </si>
  <si>
    <t>m</t>
  </si>
  <si>
    <t>kpl</t>
  </si>
  <si>
    <t>Tiešās izmaksas kopā, t. sk. darba devēja sociālais nodoklis (%)</t>
  </si>
  <si>
    <t>darba
samaksas
likme(euro/h)</t>
  </si>
  <si>
    <t>darba alga</t>
  </si>
  <si>
    <t>būv-
izstrādājumi</t>
  </si>
  <si>
    <t>mehānismi</t>
  </si>
  <si>
    <t>kopā</t>
  </si>
  <si>
    <t>summa</t>
  </si>
  <si>
    <t>Būves nosaukums</t>
  </si>
  <si>
    <t>Tāmes izmaksas</t>
  </si>
  <si>
    <r>
      <t xml:space="preserve">Kopsavilkuma aprēķins Nr.1.
</t>
    </r>
    <r>
      <rPr>
        <sz val="10"/>
        <rFont val="Arial Narrow"/>
        <family val="2"/>
      </rPr>
      <t>(būvdarbu veids vai konstruktīvā elementa nosaukums)</t>
    </r>
  </si>
  <si>
    <t>Nr.
P.k.</t>
  </si>
  <si>
    <t>Būvdarbu veids vai
konstruktīvā elementa nosaukums</t>
  </si>
  <si>
    <t>Tāmes
izmaksas</t>
  </si>
  <si>
    <t>darba
alga</t>
  </si>
  <si>
    <t>Par kopējo summu (euro)</t>
  </si>
  <si>
    <t>Kopējā darbietilpība (c/h):</t>
  </si>
  <si>
    <t>Objekta izmaksas
(euro)</t>
  </si>
  <si>
    <t xml:space="preserve"> KOPĀ</t>
  </si>
  <si>
    <t xml:space="preserve">Sastādīja: </t>
  </si>
  <si>
    <t>Objekta adrese:</t>
  </si>
  <si>
    <t>m³</t>
  </si>
  <si>
    <t>Lībiešu iela 33, Liepāja</t>
  </si>
  <si>
    <t>Aerācijas sistēmas tvertņu padeves cauruļvadu pārbūve Liepājas NAI. 1.kārta</t>
  </si>
  <si>
    <t>Tehnoloģiskā daļa (TN). Būvkonstrukcijas (BK)</t>
  </si>
  <si>
    <t>Ūdensapgāde un kanalizācija (ārējā) (UKT)</t>
  </si>
  <si>
    <t>Lokālā tāme Nr.1: Tehnoloģiskā daļa (TN). Būvkonstrukcijas (BK)</t>
  </si>
  <si>
    <t>Lokālā tāme Nr.2: Ūdensapgāde un kanalizācija (ārējā) (UKT)</t>
  </si>
  <si>
    <t>Tāme sastādīta prognozētajās 2026.gada tirgus cenās, pamatojoties uz BP sadaļu rasējumiem.</t>
  </si>
  <si>
    <t>Esošas notekūdeņu izlaides kameras pārbūve</t>
  </si>
  <si>
    <t>Esošas starpsienas daļas demontāža</t>
  </si>
  <si>
    <t>Blīvēšanas materiālu WATERSTOP XP iestrāde</t>
  </si>
  <si>
    <t>Esošs notekūdeņu sadales kanāls SK-1</t>
  </si>
  <si>
    <t>Projektējamās notekūdeņu sadales kameras zemes darbi</t>
  </si>
  <si>
    <t>Būvbedres izrakšana</t>
  </si>
  <si>
    <t>Smilts pabērums 0,20m</t>
  </si>
  <si>
    <t>Būvbedres aizbēršana</t>
  </si>
  <si>
    <t>Izraktās liekās grunts transportēšana uz atbērtni,  tai skaitā deponēšana</t>
  </si>
  <si>
    <t>Stikla šķiedras caurule GRP DN1000, PN01, SN10000 ar uzmavu, montāža</t>
  </si>
  <si>
    <t>Stikla šķiedras caurule GRP DN1500, PN01, SN10000 ar uzmavu, montāža</t>
  </si>
  <si>
    <t>Stikla šķiedras GRP caurules DN1000, PN01, SN10000 līkums 90˚ ar uzmavu, montāža</t>
  </si>
  <si>
    <t>Ieliekamās detaļas ID-1: stiklašķiedras GRP mūra uzmava DN500 Tips A, montāža</t>
  </si>
  <si>
    <t>Ieliekamās detaļas ID-2: stiklašķiedras GRP mūra uzmava DN1000 Tips A, montāža</t>
  </si>
  <si>
    <t>Aerējamie tilpņu bloki</t>
  </si>
  <si>
    <t xml:space="preserve">Tilpnes nogulšņu tīrīšana, sienu mazgāšana </t>
  </si>
  <si>
    <t>Tehnoloģiskā aprīkojuma demontāža</t>
  </si>
  <si>
    <t>Esošu aizvaru 1500x1300 demontāža</t>
  </si>
  <si>
    <t xml:space="preserve">Notekūdeņu ar recirkulācijas dūņu maisījumu pārsūknēšana no pārbūvējamā padeves
cauruļvada DN1200, kanāla d700x1700 un padeves koridorā uz aerējamiem tilpņu blokiem  </t>
  </si>
  <si>
    <t>vieta</t>
  </si>
  <si>
    <t>Atvērumu 800x800dz/bet sienā b-200mm izzāģēšana, būvgružu savākšana un deponēšana</t>
  </si>
  <si>
    <t>Dūņu ūdens pārsūknēšana</t>
  </si>
  <si>
    <t>Tranšeju un būvbedru rakšana stikla šķiedras GRP DN1000, PN01, SN10000 ar uzmavu cauruļvadam, 2,0m platumā, ietverot grunts izvešanu un visi ar to saistītie darbi  *apjoms sākot no melnzemes apakšas atzīmes (-0.1m no z.v.)</t>
  </si>
  <si>
    <t>Tranšejas sienu nostiprināšana ar metāla vairogiem (divpusēji) pie dziļuma, kas lielāks par 1,0 m. (norādīts tekošais tranšejas garums, pieņemot, ka sienas nostiprinātas abās būvgrāvja pusēs)</t>
  </si>
  <si>
    <t>Stikla šķiedras caurule GRP DN1000, PN01, SN10000 ar uzmavu montāža</t>
  </si>
  <si>
    <t>Stikla šķiedras GRP caurules DN1000, PN01, SN10000 līkums 40˚, montāža</t>
  </si>
  <si>
    <t>Stikla šķiedras GRP caurules DN1000, PN01, SN10000 uzmava  tips A, montāža</t>
  </si>
  <si>
    <t>Stikla šķiedras GRP caurules DN1200, PN01, SN10000 uzmava tips A, montāža</t>
  </si>
  <si>
    <t>Stikla šķiedras GRP caurules DN1200/DN1000, PN01, SN10000
redukcija ekscentriskā ar uzmavu, montāža</t>
  </si>
  <si>
    <t>Smilts, no jauna pievesta (drenējoša Kf&gt; 1m/dn), 2,0m platumā, t.sk. pamatnes 0,15 m ierīkošana zem stikla šķiedras GRP DN500, PN01, SN10000 ar uzmavu cauruļvadam, apbēruma tranšejas platumā un uzbēruma 0,3 m veidošana virs cauruļvadiem, ietverot noblīvēšanu</t>
  </si>
  <si>
    <t xml:space="preserve">Tranšeju aizbēršana ar izrakto grunti*vai jaunu pievestu sausu grunti (smilts, drenējoša Kf&gt; 1m/dn; sablīvējama, bez organikas piejaukumiem), ja esošo grunti nevar sablīvēt līdz 95%, ietverot grunts noblīvēšanu pa slāņiem līdz 95% sablīvējumam, un visi ar to saistītie darbi, 2.0m platumā, līdz melnzemes apakšas atzīmei (-0,1 m no z.v.) </t>
  </si>
  <si>
    <t>Notekūdeņu padeves cauruļads DN1000.
Darbu, būvizstrādājumu un mehānismu izmaksas</t>
  </si>
  <si>
    <t>Notekūdeņu padeves cauruļads DN500.
Darbu, būvizstrādājumu un mehānismu izmaksas</t>
  </si>
  <si>
    <t>Tranšeju un būvbedru rakšana stikla šķiedras GRP DN500, PN01, SN10000 ar uzmavu cauruļvadīem, 1,5m platumā, ietverot grunts izvešanu un visi ar to saistītie darbi  *apjoms sākot no melnzemes apakšas atzīmes (-0.1m no z.v.)</t>
  </si>
  <si>
    <t>Smilts, no jauna pievesta (drenējoša Kf&gt; 1m/dn), 1,5m platumā, t.sk. pamatnes 0,15 m ierīkošana zem stikla šķiedras GRP DN500, PN01, SN10000 ar uzmavu cauruļvadiem, apbēruma tranšejas platumā un uzbēruma 0,3 m veidošana virs cauruļvadiem, ietverot noblīvēšanu</t>
  </si>
  <si>
    <t>Stikla šķiedras caurule GRP DN500, PN01, SN10000 ar uzmavu montāža</t>
  </si>
  <si>
    <t>Stikla šķiedras GRP caurules DN500, PN01, SN10000 līkums 90˚ar uzmavu, montāža</t>
  </si>
  <si>
    <t>Stikla šķiedras GRP caurules DN500, PN01, SN10000 līkums 42˚ar uzmavu, montāža</t>
  </si>
  <si>
    <t>Stikla šķiedras GRP caurules DN500, PN01, SN10000 līkums 43˚ar uzmavu, montāža</t>
  </si>
  <si>
    <t>Stikla šķiedras GRP caurules DN1000, PN01, SN10000 līkums 42˚ar uzmavu, montāža</t>
  </si>
  <si>
    <t>Stikla šķiedras GRP caurules DN1000, PN01, SN10000 līkums 90˚ar uzmavu, montāža</t>
  </si>
  <si>
    <t>Stikla šķiedras GRP caurules DN500, PN01, SN10000 līkums 47˚ar uzmavu, montāža</t>
  </si>
  <si>
    <t>Stikla šķiedras GRP caurules DN500, PN01, SN10000 līkums 40˚ar uzmavu, montāža</t>
  </si>
  <si>
    <t>Stikla šķiedras GRP caurules DN500, PN01, SN10000 uzmava mūra tips A, montāža</t>
  </si>
  <si>
    <t xml:space="preserve">Tranšeju aizbēršana ar izrakto grunti*vai jaunu pievestu sausu grunti (smilts, drenējoša Kf&gt; 1m/dn; sablīvējama, bez organikas piejaukumiem), ja esošo grunti nevar sablīvēt līdz 95%, ietverot grunts noblīvēšanu pa slāņiem līdz 95% sablīvējumam, un visi ar to saistītie darbi, 1,2m platumā, līdz melnzemes apakšas atzīmei (-0,1 m no z.v.) </t>
  </si>
  <si>
    <t>Segumu atjaunošana</t>
  </si>
  <si>
    <t>Esoša zālāja seguma demontāža, utilizācija, H=0,1 m</t>
  </si>
  <si>
    <t>Zālāja seguma atjaunošana, h=10cm un visi ar to saistītie darbi</t>
  </si>
  <si>
    <t>Labiekārtojamā teritorija pēc pagaidu grunts atbērtnēm, būvmateriālu novietnēm</t>
  </si>
  <si>
    <t>m²</t>
  </si>
  <si>
    <t>Stikla šķiedras GRP caurules DN1000, PN01, SN10000 līkums 45˚, montāža</t>
  </si>
  <si>
    <t>Stikla šķiedras GRP caurules DN1000, PN01, SN10000 līkums 48˚, montāža</t>
  </si>
  <si>
    <t>Stikla šķiedras GRP caurules DN1000, PN01, SN10000 līkums 42˚, montāža</t>
  </si>
  <si>
    <t>Stikla šķiedras GRP caurules DN1000, PN01, SN10000 līkums 38˚, montāža</t>
  </si>
  <si>
    <t>Stikla šķiedras GRP caurules DN1000, PN01, SN10000 līkums 32˚, montāža</t>
  </si>
  <si>
    <t>Stikla šķiedras GRP caurules DN500, PN01, SN10000 uzmava tips A, montāža</t>
  </si>
  <si>
    <t>Brauktuves grants segu demontāža un atjaunošana</t>
  </si>
  <si>
    <t>2026.gada</t>
  </si>
  <si>
    <t>Sagataves kārtas betonēšana, C12/15</t>
  </si>
  <si>
    <t>Grunts nomaiņa smilts fr. 0/3</t>
  </si>
  <si>
    <t>Šķembu kārta fr. 0/32</t>
  </si>
  <si>
    <t>Kāpņu pamata betonēšana: C40/50, XC4 XA3 XF3 XD2 W8 Tai skaitā:
veidņu montāža/demontāža, stiegrojums
atbilstoši BK rasējumam L33p.BP.BK-02.1</t>
  </si>
  <si>
    <t>Betona saskares virsmu ar notekūdeņiem pārklāšana ar GREEN PROTECTION
GP-BG 132 sastāvu vai ekvivalentu (saskaņot ar projektētāju)</t>
  </si>
  <si>
    <t>Virsizdevumi( …..%)</t>
  </si>
  <si>
    <t>Peļņa(…..%)</t>
  </si>
  <si>
    <t>Esošo kabeļu un cauruļvadu šķērsošana cauruļvada DN1200 pārbūvējamājā zonā</t>
  </si>
  <si>
    <t>Pamatu plātnes betonēšana: C40/50, XC4 XA3 XF3 XD2 W8 Tai skaitā;
veidņu montāža/demontāža, stiegrojums 
atbilstoši BK rasējumam L33p.BP.BK-02.1</t>
  </si>
  <si>
    <t>Sadales kameru sienu betonēšana: C40/50, XC4 XA3 XF3 XD2 W8, Tai skaitā
veidņu montāža/demontāža,
ieliekamo detaļu montāža,
caurules DN1000/1500 montāža,
DN500 atvērumu montāža,
un citi darbi
atbilstoši BK rasējumam L33p.BP.BK-05.1 uc BK rasējumiem</t>
  </si>
  <si>
    <t xml:space="preserve">Nogāzes betonēšana: C 40/50, XC4 XA3 XF3 XD2 W8
atbilstoši BK rasējumu L33p.BP.BK-05.1 </t>
  </si>
  <si>
    <t>Projektējamās starpsienas betonēšana: C40/50, XC4 XA3 XF3 XD2 W8 Tai skaitā;
veidņu montāža/demontāža, stiegrojums
hermetiska barjeras konstrukcija pret izplūstošajiem attīrītajiem notekūdeņiem
atbilstoši BK rasējumam L33p.BP.BK-13.1</t>
  </si>
  <si>
    <t>Esoša atvēruma 1300x1500 aizbetonēšana C40/50, XC4 XA3 XF3 XD2 W8 ai skaitā:
veidņu montāža/demontāža, stiegrojums</t>
  </si>
  <si>
    <t>Noslēg plāksne 1287x500x5mm, ar sakabes cilpām (šeiķelis)AISI316  izgatavošana un montāža</t>
  </si>
  <si>
    <t>Stikla šķiedras GRP caurules DN1500/DN1000, PN01, SN10000 redukcija centriskā, montāža</t>
  </si>
  <si>
    <t>Regulējamās plāksnes vadulas L30x30x3, l=595mm ar 4urb. d-9mm, AISI316  izgatavošana un montāža tai skaitā stiprināšanas materiāli</t>
  </si>
  <si>
    <t>Regulējamās plāksnes vadulas L30x30x3, l=760mm ar 5urb. d-9mm, AISI316  izgatavošana un montāža tai skaitā stiprināšanas materiāli</t>
  </si>
  <si>
    <t>Apkalpošanas platforma 4500x4500mm ar margām un piekļuves kāpnēs izgatavošana un montāža  tai skaitā stiprināšanas materiāli</t>
  </si>
  <si>
    <t>Regulējamā pārgāzes plāksne 1460x250(h)x5mm, AISI316  izgatavošana un montāža tai skaitā stiprināšanas materiāli</t>
  </si>
  <si>
    <r>
      <t>Atvērumu 800x800dz/bet sienā b-200mm aizbetonēšana: C40/50, XC4 XA3 XF3 XD2 W8 Tai skaitā:
veidņu montāža/demontāža, stiegrojums
stiklašķiedras GRP mūra uzmava DN500 Tips A
NT plāksne
blīvēšanas materiāli
un citi darbi
atbilstoši BK rasējuma</t>
    </r>
    <r>
      <rPr>
        <sz val="10"/>
        <rFont val="Arial Narrow"/>
        <family val="2"/>
      </rPr>
      <t>m L33p.BP.BK-13.2</t>
    </r>
  </si>
  <si>
    <t>Esoša atvēruma 1300x1500 aizbetonēšana: C40/50, XC4 XA3 XF3 XD2 W8 Tai skaitā:
veidņu montāža/demontāža, stiegrojums
stiklašķiedras GRP mūra uzmava DN500 Tips A
NT plāksne
blīvēšanas materiāli
un citi darbi
atbilstoši BK rasējumam L33p.BP.BK-13.2</t>
  </si>
  <si>
    <t>Palielinātā notekūdeņu padeves NT aizvara nekustīgās daļas izgatavošana un montāža Tai skaitā
PE starplika 900x50x10 ar 6 urb. Ø8,5/16,5
blīvēšanas gumija EPDM 375x50xẟ-5,0mm, 1050x50xẟ-5,0mm
stiprinājuma elementi
atbilstoši BK rasējumiem</t>
  </si>
  <si>
    <t>obj</t>
  </si>
  <si>
    <t>Esoša notekūdeņu padeves kanāla d700x1700 gala atveru un notekūdeņu kameras atvēruma DN1200 aizbetonēšana</t>
  </si>
  <si>
    <t>Cauruļvada DN1200 pārbūvējamās zonas tīrīšana, t.sk. cauruļvada demontāža un esošo būvelementu (piem. metāla kāpņu konstrukcija, betona elementi utt.) demontāža un montāža pēc izbūves darbiem
atbilstoši rasējumam UKT-1</t>
  </si>
  <si>
    <t>Stikla šķiedras caurule GRP DN1200, PN01, SN10000 montāža (apvalkcaurule)</t>
  </si>
  <si>
    <t>Esošas regulējošās aizvara plātnes demontāža/pārbūve/montāža Tai skaitā
augstuma samazināšana par 50mm (apakšējai malai),
četru urb.Ø11 urbšana, sešu urb,Ø8,5 urbšana
stiprinājuma elementi
atbilstoši BK rasējumiem</t>
  </si>
  <si>
    <t>Aizvara NT regulēšanas mehānisma izgatavošanas un montāža tai skaitā stiprinājuma elementi
atbilstoši BK rasējumiem</t>
  </si>
  <si>
    <t>Virsizdevumi – izmaksas, kuras saistītas ar būvlaukuma iekārtošanu, uzturēšanu, būvdarbu organizēšanu, vadīšanu, darba aizsardzību un apdrošināšanu,
satiksmes organizēšanu, citas ar būvdarbu realizāciju saistītas izmaksas. Tai skaitā Trases nospraušana, Ģeodēziskie izpildmērījumi, Izpilddokumentācijas sagatavošana utml.</t>
  </si>
  <si>
    <t>Projektējamā notekūdeņu sadales kamera 4,500m x 4,500m x 4,500m (h)
Darbu, būvizstrādājumu un mehānismu izmaksas</t>
  </si>
  <si>
    <t>Izbūves materiāli doti sablīvētā veidā, Būvuzņēmējam ievērtēt uzirdinājuma koeficientu. Būvuzņēmējam jāievērtē Darbu apjomu tabulas vienības izmaksās minēto darbu veikšanai visi nepieciešamie materiāli un to
daudzumi un papildus darbi, kas nav minēti šajā sarakstā, bet bez kuriem nebūtu iespējama būvdarbu tehnoloģiski pareiza un spēkā esošajiem normatīviem atbilstoša veikšana pilnā apjomā. Specifikācijā uzrādīti
materiālu kopējie redzamie apjomi un izmēri, nav ņemti vērā minimāli nepieciešamie atgriezumi un/vai faktiski pieejamie materiālu izmēri. Būvuzņēmējam pirms materiālu pasūtīšanas veikt aprēķinus, materiālu izklājumus.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</si>
</sst>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_-;_-@_-"/>
    <numFmt numFmtId="165" formatCode="#,##0.00\ &quot;€&quot;"/>
  </numFmts>
  <fonts count="12" x14ac:knownFonts="1">
    <font>
      <sz val="10"/>
      <name val="Arial"/>
    </font>
    <font>
      <sz val="10"/>
      <name val="Arial"/>
      <family val="2"/>
      <charset val="186"/>
    </font>
    <font>
      <sz val="8"/>
      <name val="Arial"/>
      <family val="2"/>
      <charset val="186"/>
    </font>
    <font>
      <sz val="10"/>
      <name val="Helv"/>
    </font>
    <font>
      <sz val="10"/>
      <name val="Arial Narrow"/>
      <family val="2"/>
      <charset val="186"/>
    </font>
    <font>
      <b/>
      <sz val="10"/>
      <name val="Arial Narrow"/>
      <family val="2"/>
      <charset val="186"/>
    </font>
    <font>
      <i/>
      <sz val="10"/>
      <name val="Arial Narrow"/>
      <family val="2"/>
      <charset val="186"/>
    </font>
    <font>
      <b/>
      <sz val="10"/>
      <name val="Arial Narrow"/>
      <family val="2"/>
    </font>
    <font>
      <sz val="10"/>
      <name val="Arial Narrow"/>
      <family val="2"/>
    </font>
    <font>
      <sz val="11"/>
      <color theme="1"/>
      <name val="Calibri"/>
      <family val="2"/>
      <scheme val="minor"/>
    </font>
    <font>
      <sz val="8"/>
      <color theme="1"/>
      <name val="Arial"/>
      <family val="2"/>
      <charset val="186"/>
    </font>
    <font>
      <sz val="10"/>
      <color rgb="FFFF0000"/>
      <name val="Arial Narrow"/>
      <family val="2"/>
      <charset val="186"/>
    </font>
  </fonts>
  <fills count="6">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6">
    <xf numFmtId="0" fontId="0" fillId="0" borderId="0"/>
    <xf numFmtId="43" fontId="1" fillId="0" borderId="0" applyFont="0" applyFill="0" applyBorder="0" applyAlignment="0" applyProtection="0"/>
    <xf numFmtId="0" fontId="3" fillId="0" borderId="0"/>
    <xf numFmtId="0" fontId="1" fillId="0" borderId="0"/>
    <xf numFmtId="0" fontId="1" fillId="0" borderId="0"/>
    <xf numFmtId="0" fontId="9" fillId="0" borderId="0"/>
  </cellStyleXfs>
  <cellXfs count="130">
    <xf numFmtId="0" fontId="0" fillId="0" borderId="0" xfId="0"/>
    <xf numFmtId="0" fontId="4" fillId="0" borderId="1" xfId="0" applyFont="1" applyBorder="1" applyAlignment="1">
      <alignment horizontal="center" vertical="center"/>
    </xf>
    <xf numFmtId="0" fontId="4" fillId="0" borderId="1" xfId="0" applyFont="1" applyBorder="1" applyAlignment="1">
      <alignment horizontal="center"/>
    </xf>
    <xf numFmtId="0" fontId="4" fillId="0" borderId="0" xfId="0" applyFont="1" applyAlignment="1">
      <alignment horizontal="center" vertical="center"/>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xf>
    <xf numFmtId="49" fontId="4" fillId="0" borderId="0" xfId="0" applyNumberFormat="1" applyFont="1" applyAlignment="1">
      <alignment horizontal="center"/>
    </xf>
    <xf numFmtId="0" fontId="4" fillId="0" borderId="0" xfId="0" applyFont="1"/>
    <xf numFmtId="0" fontId="5" fillId="0" borderId="0" xfId="0" applyFont="1" applyAlignment="1">
      <alignment horizontal="center" wrapText="1"/>
    </xf>
    <xf numFmtId="0" fontId="5" fillId="0" borderId="0" xfId="0" applyFont="1" applyAlignment="1">
      <alignment wrapText="1"/>
    </xf>
    <xf numFmtId="0" fontId="5" fillId="0" borderId="0" xfId="0" applyFont="1" applyAlignment="1">
      <alignment horizontal="right"/>
    </xf>
    <xf numFmtId="0" fontId="4" fillId="0" borderId="0" xfId="0" applyFont="1" applyAlignment="1">
      <alignment horizontal="right"/>
    </xf>
    <xf numFmtId="0" fontId="4" fillId="0" borderId="0" xfId="0" applyFont="1" applyAlignment="1">
      <alignment vertical="center"/>
    </xf>
    <xf numFmtId="0" fontId="4" fillId="0" borderId="3" xfId="0" applyFont="1" applyBorder="1" applyAlignment="1">
      <alignment horizontal="center" vertical="center" textRotation="90" wrapText="1"/>
    </xf>
    <xf numFmtId="0" fontId="4" fillId="0" borderId="4" xfId="0" applyFont="1" applyBorder="1" applyAlignment="1">
      <alignment horizontal="center" vertical="center" textRotation="90" wrapText="1"/>
    </xf>
    <xf numFmtId="0" fontId="4" fillId="0" borderId="0" xfId="0" applyFont="1" applyAlignment="1">
      <alignment wrapText="1"/>
    </xf>
    <xf numFmtId="43" fontId="5" fillId="0" borderId="0" xfId="0" applyNumberFormat="1" applyFont="1" applyAlignment="1">
      <alignment vertical="center" wrapText="1"/>
    </xf>
    <xf numFmtId="43" fontId="5" fillId="0" borderId="0" xfId="0" applyNumberFormat="1" applyFont="1" applyAlignment="1">
      <alignment horizontal="center" vertical="center" wrapText="1"/>
    </xf>
    <xf numFmtId="0" fontId="5" fillId="0" borderId="0" xfId="0" applyFont="1"/>
    <xf numFmtId="0" fontId="5" fillId="0" borderId="1" xfId="0" applyFont="1" applyBorder="1" applyAlignment="1">
      <alignment horizontal="right" vertical="center"/>
    </xf>
    <xf numFmtId="0" fontId="5" fillId="0" borderId="0" xfId="0" applyFont="1" applyAlignment="1">
      <alignment vertical="center" wrapText="1"/>
    </xf>
    <xf numFmtId="43" fontId="5" fillId="0" borderId="0" xfId="1" applyFont="1" applyFill="1" applyBorder="1" applyAlignment="1">
      <alignment horizontal="right" vertical="center"/>
    </xf>
    <xf numFmtId="43" fontId="4" fillId="0" borderId="0" xfId="1" applyFont="1" applyFill="1" applyBorder="1" applyAlignment="1">
      <alignment horizontal="center" vertical="center" wrapText="1"/>
    </xf>
    <xf numFmtId="43" fontId="5" fillId="0" borderId="0" xfId="1" applyFont="1" applyFill="1" applyBorder="1" applyAlignment="1">
      <alignment vertical="center" wrapText="1"/>
    </xf>
    <xf numFmtId="0" fontId="4" fillId="0" borderId="0" xfId="0" applyFont="1" applyAlignment="1">
      <alignment horizontal="right" vertical="center"/>
    </xf>
    <xf numFmtId="0" fontId="5" fillId="0" borderId="0" xfId="0" applyFont="1" applyAlignment="1">
      <alignment horizontal="center" vertical="center" wrapText="1"/>
    </xf>
    <xf numFmtId="0" fontId="4" fillId="0" borderId="0" xfId="0" applyFont="1" applyAlignment="1">
      <alignment horizontal="left" vertical="center"/>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6" fillId="0" borderId="0" xfId="0" applyFont="1" applyAlignment="1">
      <alignment vertical="center"/>
    </xf>
    <xf numFmtId="0" fontId="4" fillId="0" borderId="1" xfId="0" applyFont="1" applyBorder="1" applyAlignment="1">
      <alignment vertical="center"/>
    </xf>
    <xf numFmtId="164" fontId="5" fillId="0" borderId="0" xfId="1" applyNumberFormat="1" applyFont="1" applyBorder="1" applyAlignment="1">
      <alignment horizontal="center" vertical="center" wrapText="1"/>
    </xf>
    <xf numFmtId="0" fontId="4" fillId="0" borderId="1" xfId="0" applyFont="1" applyBorder="1" applyAlignment="1">
      <alignment horizontal="right" vertical="center"/>
    </xf>
    <xf numFmtId="164" fontId="5" fillId="0" borderId="0" xfId="1" applyNumberFormat="1" applyFont="1" applyBorder="1" applyAlignment="1">
      <alignment horizontal="center" vertical="center"/>
    </xf>
    <xf numFmtId="0" fontId="5" fillId="0" borderId="13" xfId="0" applyFont="1" applyBorder="1" applyAlignment="1">
      <alignment vertical="center" wrapText="1"/>
    </xf>
    <xf numFmtId="2" fontId="4" fillId="0" borderId="1" xfId="1" applyNumberFormat="1" applyFont="1" applyFill="1" applyBorder="1" applyAlignment="1">
      <alignment horizontal="right" vertical="center"/>
    </xf>
    <xf numFmtId="2" fontId="5" fillId="0" borderId="0" xfId="0" applyNumberFormat="1" applyFont="1" applyAlignment="1">
      <alignment vertical="center"/>
    </xf>
    <xf numFmtId="2" fontId="5" fillId="0" borderId="0" xfId="0" applyNumberFormat="1" applyFont="1" applyAlignment="1">
      <alignment vertical="center" wrapText="1"/>
    </xf>
    <xf numFmtId="2" fontId="4" fillId="0" borderId="0" xfId="0" applyNumberFormat="1" applyFont="1" applyAlignment="1">
      <alignment horizontal="center" vertical="center"/>
    </xf>
    <xf numFmtId="2" fontId="8" fillId="0" borderId="1" xfId="0" applyNumberFormat="1" applyFont="1" applyBorder="1" applyAlignment="1">
      <alignment horizontal="center" vertical="center"/>
    </xf>
    <xf numFmtId="2" fontId="4" fillId="0" borderId="0" xfId="0" applyNumberFormat="1" applyFont="1" applyAlignment="1">
      <alignment vertical="center"/>
    </xf>
    <xf numFmtId="2" fontId="4"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2" fontId="4" fillId="0" borderId="0" xfId="1" applyNumberFormat="1" applyFont="1" applyFill="1" applyBorder="1" applyAlignment="1">
      <alignment horizontal="center" vertical="center" wrapText="1"/>
    </xf>
    <xf numFmtId="0" fontId="4" fillId="0" borderId="0" xfId="0" applyFont="1" applyAlignment="1">
      <alignment horizontal="right" vertical="center" wrapText="1"/>
    </xf>
    <xf numFmtId="0" fontId="4" fillId="0" borderId="1" xfId="0" applyFont="1" applyBorder="1" applyAlignment="1">
      <alignment horizontal="left" vertical="center" wrapText="1"/>
    </xf>
    <xf numFmtId="43" fontId="4" fillId="0" borderId="0" xfId="1" applyFont="1" applyFill="1" applyBorder="1" applyAlignment="1">
      <alignment horizontal="right" vertical="center" wrapText="1"/>
    </xf>
    <xf numFmtId="0" fontId="5" fillId="0" borderId="0" xfId="0" applyFont="1" applyAlignment="1">
      <alignment horizontal="right" wrapText="1"/>
    </xf>
    <xf numFmtId="0" fontId="4" fillId="0" borderId="0" xfId="0" applyFont="1" applyAlignment="1">
      <alignment horizontal="right" wrapText="1"/>
    </xf>
    <xf numFmtId="43" fontId="5" fillId="0" borderId="0" xfId="0" applyNumberFormat="1" applyFont="1" applyAlignment="1">
      <alignment horizontal="right" vertical="center" wrapText="1"/>
    </xf>
    <xf numFmtId="43" fontId="5" fillId="0" borderId="0" xfId="1" applyFont="1" applyFill="1" applyBorder="1" applyAlignment="1">
      <alignment horizontal="right" vertical="center" wrapText="1"/>
    </xf>
    <xf numFmtId="2" fontId="4" fillId="0" borderId="1" xfId="1" applyNumberFormat="1" applyFont="1" applyBorder="1" applyAlignment="1">
      <alignment horizontal="right" vertical="center"/>
    </xf>
    <xf numFmtId="0" fontId="4" fillId="0" borderId="5" xfId="0" applyFont="1" applyBorder="1" applyAlignment="1">
      <alignment horizontal="left" vertical="center" wrapText="1"/>
    </xf>
    <xf numFmtId="0" fontId="7" fillId="0" borderId="5" xfId="0" applyFont="1" applyBorder="1" applyAlignment="1">
      <alignment horizontal="center" vertical="center" wrapText="1"/>
    </xf>
    <xf numFmtId="43" fontId="5" fillId="0" borderId="1" xfId="1" applyFont="1" applyFill="1" applyBorder="1" applyAlignment="1">
      <alignment horizontal="right" vertical="center"/>
    </xf>
    <xf numFmtId="2" fontId="5" fillId="0" borderId="0" xfId="1" applyNumberFormat="1" applyFont="1" applyFill="1" applyBorder="1" applyAlignment="1">
      <alignment horizontal="center" vertical="center" wrapText="1"/>
    </xf>
    <xf numFmtId="0" fontId="8" fillId="0" borderId="5" xfId="0" applyFont="1" applyBorder="1" applyAlignment="1">
      <alignment horizontal="left" vertical="center" wrapText="1"/>
    </xf>
    <xf numFmtId="2" fontId="4" fillId="0" borderId="2" xfId="1" applyNumberFormat="1" applyFont="1" applyFill="1" applyBorder="1" applyAlignment="1">
      <alignment horizontal="right" vertical="center"/>
    </xf>
    <xf numFmtId="2" fontId="4" fillId="2" borderId="1" xfId="1" applyNumberFormat="1" applyFont="1" applyFill="1" applyBorder="1" applyAlignment="1">
      <alignment horizontal="right" vertical="center"/>
    </xf>
    <xf numFmtId="2" fontId="5" fillId="0" borderId="0" xfId="1" applyNumberFormat="1" applyFont="1" applyFill="1" applyBorder="1" applyAlignment="1">
      <alignment horizontal="center" vertical="center"/>
    </xf>
    <xf numFmtId="0" fontId="4" fillId="5" borderId="0" xfId="0" applyFont="1" applyFill="1"/>
    <xf numFmtId="0" fontId="4" fillId="5" borderId="1" xfId="0" applyFont="1" applyFill="1" applyBorder="1" applyAlignment="1">
      <alignment horizontal="center" vertical="center"/>
    </xf>
    <xf numFmtId="2" fontId="4" fillId="5" borderId="1" xfId="1" applyNumberFormat="1" applyFont="1" applyFill="1" applyBorder="1" applyAlignment="1">
      <alignment horizontal="center" vertical="center"/>
    </xf>
    <xf numFmtId="2" fontId="4" fillId="5" borderId="2" xfId="1" applyNumberFormat="1" applyFont="1" applyFill="1" applyBorder="1" applyAlignment="1">
      <alignment horizontal="center" vertical="center"/>
    </xf>
    <xf numFmtId="2" fontId="4" fillId="5" borderId="1" xfId="1" applyNumberFormat="1" applyFont="1" applyFill="1" applyBorder="1" applyAlignment="1">
      <alignment horizontal="right" vertical="center"/>
    </xf>
    <xf numFmtId="0" fontId="4" fillId="0" borderId="0" xfId="0" applyFont="1" applyAlignment="1">
      <alignment vertical="center" wrapText="1"/>
    </xf>
    <xf numFmtId="2" fontId="4" fillId="0" borderId="2" xfId="1" applyNumberFormat="1" applyFont="1" applyFill="1" applyBorder="1" applyAlignment="1">
      <alignment vertical="center"/>
    </xf>
    <xf numFmtId="43" fontId="4" fillId="0" borderId="1" xfId="1" applyFont="1" applyFill="1" applyBorder="1" applyAlignment="1">
      <alignment horizontal="center" wrapText="1"/>
    </xf>
    <xf numFmtId="165" fontId="5" fillId="0" borderId="1" xfId="1" applyNumberFormat="1" applyFont="1" applyFill="1" applyBorder="1" applyAlignment="1">
      <alignment horizontal="right" wrapText="1"/>
    </xf>
    <xf numFmtId="43" fontId="4" fillId="0" borderId="1" xfId="1" applyFont="1" applyBorder="1" applyAlignment="1">
      <alignment horizontal="center" vertical="center" wrapText="1"/>
    </xf>
    <xf numFmtId="43" fontId="8" fillId="4" borderId="1" xfId="1" applyFont="1" applyFill="1" applyBorder="1" applyAlignment="1">
      <alignment horizontal="center" vertical="center"/>
    </xf>
    <xf numFmtId="43" fontId="4" fillId="0" borderId="0" xfId="1" applyFont="1" applyAlignment="1">
      <alignment horizontal="center" vertical="center"/>
    </xf>
    <xf numFmtId="43" fontId="5" fillId="0" borderId="0" xfId="1" applyFont="1" applyBorder="1" applyAlignment="1">
      <alignment horizontal="center" vertical="center" wrapText="1"/>
    </xf>
    <xf numFmtId="165" fontId="5" fillId="0" borderId="1" xfId="1" applyNumberFormat="1" applyFont="1" applyFill="1" applyBorder="1" applyAlignment="1">
      <alignment horizontal="right" vertical="center"/>
    </xf>
    <xf numFmtId="165" fontId="5" fillId="4" borderId="1" xfId="1" applyNumberFormat="1" applyFont="1" applyFill="1" applyBorder="1" applyAlignment="1">
      <alignment horizontal="right" vertical="center"/>
    </xf>
    <xf numFmtId="165" fontId="5" fillId="0" borderId="1" xfId="1" applyNumberFormat="1" applyFont="1" applyBorder="1" applyAlignment="1">
      <alignment horizontal="right" vertical="center"/>
    </xf>
    <xf numFmtId="165" fontId="4" fillId="0" borderId="1" xfId="1" applyNumberFormat="1" applyFont="1" applyBorder="1" applyAlignment="1">
      <alignment horizontal="right" vertical="center"/>
    </xf>
    <xf numFmtId="2" fontId="4" fillId="0" borderId="4" xfId="1" applyNumberFormat="1" applyFont="1" applyBorder="1" applyAlignment="1">
      <alignment horizontal="center" vertical="center" textRotation="90" wrapText="1"/>
    </xf>
    <xf numFmtId="2" fontId="4" fillId="0" borderId="0" xfId="1" applyNumberFormat="1" applyFont="1" applyAlignment="1">
      <alignment horizontal="right" vertical="center"/>
    </xf>
    <xf numFmtId="2" fontId="4" fillId="0" borderId="0" xfId="1" applyNumberFormat="1" applyFont="1" applyAlignment="1">
      <alignment horizontal="right" vertical="center" wrapText="1"/>
    </xf>
    <xf numFmtId="2" fontId="5" fillId="0" borderId="0" xfId="1" applyNumberFormat="1" applyFont="1" applyAlignment="1">
      <alignment horizontal="right" vertical="center" wrapText="1"/>
    </xf>
    <xf numFmtId="2" fontId="4" fillId="0" borderId="1" xfId="1" applyNumberFormat="1" applyFont="1" applyFill="1" applyBorder="1" applyAlignment="1">
      <alignment horizontal="right" wrapText="1"/>
    </xf>
    <xf numFmtId="2" fontId="4" fillId="0" borderId="0" xfId="1" applyNumberFormat="1" applyFont="1" applyFill="1" applyBorder="1" applyAlignment="1">
      <alignment horizontal="right" vertical="center" wrapText="1"/>
    </xf>
    <xf numFmtId="43" fontId="4" fillId="0" borderId="1" xfId="1" applyFont="1" applyBorder="1" applyAlignment="1">
      <alignment horizontal="right" vertical="center" wrapText="1"/>
    </xf>
    <xf numFmtId="165" fontId="5" fillId="3" borderId="1" xfId="1" applyNumberFormat="1" applyFont="1" applyFill="1" applyBorder="1" applyAlignment="1">
      <alignment horizontal="right" vertical="center"/>
    </xf>
    <xf numFmtId="165" fontId="8" fillId="0" borderId="1" xfId="1" applyNumberFormat="1" applyFont="1" applyBorder="1" applyAlignment="1">
      <alignment horizontal="right" vertical="center"/>
    </xf>
    <xf numFmtId="165" fontId="4" fillId="0" borderId="1" xfId="1" applyNumberFormat="1" applyFont="1" applyFill="1" applyBorder="1" applyAlignment="1">
      <alignment horizontal="right" vertical="center" wrapText="1"/>
    </xf>
    <xf numFmtId="0" fontId="4" fillId="0" borderId="13" xfId="0" applyFont="1" applyBorder="1" applyAlignment="1">
      <alignment horizontal="right" vertical="center"/>
    </xf>
    <xf numFmtId="2" fontId="4" fillId="0" borderId="13" xfId="0" applyNumberFormat="1" applyFont="1" applyBorder="1" applyAlignment="1">
      <alignment horizontal="center" vertical="center"/>
    </xf>
    <xf numFmtId="0" fontId="4" fillId="0" borderId="13" xfId="0" applyFont="1" applyBorder="1" applyAlignment="1">
      <alignment horizontal="center" vertical="center"/>
    </xf>
    <xf numFmtId="2" fontId="4" fillId="0" borderId="13" xfId="1" applyNumberFormat="1" applyFont="1" applyBorder="1" applyAlignment="1">
      <alignment horizontal="right" vertical="center"/>
    </xf>
    <xf numFmtId="2" fontId="10" fillId="5" borderId="1" xfId="5" applyNumberFormat="1" applyFont="1" applyFill="1" applyBorder="1" applyAlignment="1">
      <alignment horizontal="center" vertical="center"/>
    </xf>
    <xf numFmtId="43" fontId="7" fillId="0" borderId="1" xfId="1" applyFont="1" applyFill="1" applyBorder="1" applyAlignment="1">
      <alignment horizontal="center" wrapText="1"/>
    </xf>
    <xf numFmtId="165" fontId="8" fillId="0" borderId="1" xfId="1" applyNumberFormat="1" applyFont="1" applyFill="1" applyBorder="1" applyAlignment="1">
      <alignment horizontal="right" vertical="center"/>
    </xf>
    <xf numFmtId="165" fontId="8" fillId="4" borderId="1" xfId="1" applyNumberFormat="1" applyFont="1" applyFill="1" applyBorder="1" applyAlignment="1">
      <alignment horizontal="right" vertical="center"/>
    </xf>
    <xf numFmtId="165" fontId="5" fillId="0" borderId="0" xfId="1" applyNumberFormat="1" applyFont="1" applyFill="1" applyBorder="1" applyAlignment="1">
      <alignment horizontal="right" wrapText="1"/>
    </xf>
    <xf numFmtId="0" fontId="11" fillId="0" borderId="1"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2" fontId="4" fillId="0" borderId="0" xfId="1" applyNumberFormat="1" applyFont="1" applyFill="1" applyBorder="1" applyAlignment="1">
      <alignment horizontal="left" vertical="center" wrapText="1"/>
    </xf>
    <xf numFmtId="0" fontId="4" fillId="0" borderId="0" xfId="0" applyFont="1" applyAlignment="1">
      <alignment horizontal="center" wrapText="1"/>
    </xf>
    <xf numFmtId="0" fontId="4" fillId="0" borderId="9" xfId="0" applyFont="1" applyBorder="1" applyAlignment="1">
      <alignment horizontal="center" vertical="center" textRotation="90"/>
    </xf>
    <xf numFmtId="0" fontId="4" fillId="0" borderId="10" xfId="0" applyFont="1" applyBorder="1" applyAlignment="1">
      <alignment horizontal="center" vertical="center" textRotation="90"/>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1" xfId="0" applyFont="1" applyBorder="1" applyAlignment="1">
      <alignment horizontal="center" vertical="center" textRotation="90" wrapText="1"/>
    </xf>
    <xf numFmtId="0" fontId="4" fillId="0" borderId="12" xfId="0" applyFont="1" applyBorder="1" applyAlignment="1">
      <alignment horizontal="center" vertical="center" textRotation="90" wrapText="1"/>
    </xf>
    <xf numFmtId="2" fontId="4" fillId="0" borderId="11" xfId="0" applyNumberFormat="1" applyFont="1" applyBorder="1" applyAlignment="1">
      <alignment horizontal="center" vertical="center" textRotation="90" wrapText="1"/>
    </xf>
    <xf numFmtId="2" fontId="4" fillId="0" borderId="12" xfId="0" applyNumberFormat="1" applyFont="1" applyBorder="1" applyAlignment="1">
      <alignment horizontal="center" vertical="center" textRotation="90" wrapText="1"/>
    </xf>
    <xf numFmtId="0" fontId="4" fillId="0" borderId="6" xfId="0" applyFont="1" applyBorder="1"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5" fillId="0" borderId="5" xfId="0" applyFont="1" applyBorder="1" applyAlignment="1">
      <alignment horizontal="right" vertical="center"/>
    </xf>
    <xf numFmtId="0" fontId="5" fillId="0" borderId="8" xfId="0" applyFont="1" applyBorder="1" applyAlignment="1">
      <alignment horizontal="right" vertical="center"/>
    </xf>
    <xf numFmtId="0" fontId="5" fillId="0" borderId="5"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5" fillId="0" borderId="1" xfId="0" applyFont="1" applyBorder="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49" fontId="5" fillId="0" borderId="0" xfId="0" applyNumberFormat="1" applyFont="1" applyAlignment="1">
      <alignment horizontal="center" vertical="center" wrapText="1"/>
    </xf>
    <xf numFmtId="0" fontId="5" fillId="0" borderId="0" xfId="0" applyFont="1" applyAlignment="1">
      <alignment horizontal="center" vertical="center"/>
    </xf>
  </cellXfs>
  <cellStyles count="6">
    <cellStyle name="Komats" xfId="1" builtinId="3"/>
    <cellStyle name="Normal 10" xfId="3" xr:uid="{00000000-0005-0000-0000-000002000000}"/>
    <cellStyle name="Normal 10 2" xfId="4" xr:uid="{00000000-0005-0000-0000-000003000000}"/>
    <cellStyle name="Normal 3 2" xfId="5" xr:uid="{00000000-0005-0000-0000-000004000000}"/>
    <cellStyle name="Parastais_adztame2" xfId="2" xr:uid="{00000000-0005-0000-0000-000005000000}"/>
    <cellStyle name="Parasts" xfId="0" builtinId="0"/>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4"/>
  <sheetViews>
    <sheetView topLeftCell="A7" workbookViewId="0">
      <selection activeCell="D18" sqref="D18"/>
    </sheetView>
  </sheetViews>
  <sheetFormatPr defaultColWidth="9.109375" defaultRowHeight="13.8" x14ac:dyDescent="0.3"/>
  <cols>
    <col min="1" max="1" width="16.5546875" style="8" customWidth="1"/>
    <col min="2" max="2" width="60.6640625" style="8" customWidth="1"/>
    <col min="3" max="4" width="16.6640625" style="8" customWidth="1"/>
    <col min="5" max="5" width="11" style="8" customWidth="1"/>
    <col min="6" max="6" width="12" style="8" customWidth="1"/>
    <col min="7" max="16384" width="9.109375" style="8"/>
  </cols>
  <sheetData>
    <row r="1" spans="1:4" x14ac:dyDescent="0.3">
      <c r="A1" s="6"/>
      <c r="B1" s="11"/>
      <c r="C1" s="19"/>
      <c r="D1" s="11" t="s">
        <v>14</v>
      </c>
    </row>
    <row r="2" spans="1:4" x14ac:dyDescent="0.3">
      <c r="A2" s="6"/>
      <c r="B2" s="12"/>
      <c r="D2" s="12" t="s">
        <v>15</v>
      </c>
    </row>
    <row r="3" spans="1:4" x14ac:dyDescent="0.3">
      <c r="A3" s="6"/>
      <c r="B3" s="12"/>
      <c r="D3" s="12" t="s">
        <v>16</v>
      </c>
    </row>
    <row r="4" spans="1:4" x14ac:dyDescent="0.3">
      <c r="A4" s="6"/>
      <c r="B4" s="6"/>
      <c r="C4" s="6"/>
      <c r="D4" s="6"/>
    </row>
    <row r="5" spans="1:4" x14ac:dyDescent="0.3">
      <c r="A5" s="6"/>
      <c r="B5" s="12"/>
      <c r="D5" s="12" t="s">
        <v>17</v>
      </c>
    </row>
    <row r="6" spans="1:4" x14ac:dyDescent="0.3">
      <c r="A6" s="6"/>
      <c r="B6" s="12"/>
      <c r="D6" s="12" t="s">
        <v>18</v>
      </c>
    </row>
    <row r="7" spans="1:4" x14ac:dyDescent="0.3">
      <c r="A7" s="6"/>
    </row>
    <row r="8" spans="1:4" x14ac:dyDescent="0.3">
      <c r="A8" s="7"/>
      <c r="B8" s="29" t="s">
        <v>24</v>
      </c>
      <c r="C8" s="19"/>
    </row>
    <row r="9" spans="1:4" x14ac:dyDescent="0.3">
      <c r="A9" s="7"/>
      <c r="C9" s="10"/>
    </row>
    <row r="10" spans="1:4" ht="12.9" customHeight="1" x14ac:dyDescent="0.3">
      <c r="A10" s="46" t="s">
        <v>25</v>
      </c>
      <c r="B10" s="114" t="s">
        <v>53</v>
      </c>
      <c r="C10" s="114"/>
      <c r="D10" s="114"/>
    </row>
    <row r="11" spans="1:4" ht="12.9" customHeight="1" x14ac:dyDescent="0.3">
      <c r="A11" s="46" t="s">
        <v>20</v>
      </c>
      <c r="B11" s="114" t="s">
        <v>53</v>
      </c>
      <c r="C11" s="114"/>
      <c r="D11" s="114"/>
    </row>
    <row r="12" spans="1:4" x14ac:dyDescent="0.3">
      <c r="A12" s="12" t="s">
        <v>50</v>
      </c>
      <c r="B12" s="123" t="s">
        <v>52</v>
      </c>
      <c r="C12" s="123"/>
      <c r="D12" s="123"/>
    </row>
    <row r="13" spans="1:4" x14ac:dyDescent="0.3">
      <c r="A13" s="12" t="s">
        <v>21</v>
      </c>
      <c r="B13" s="123"/>
      <c r="C13" s="123"/>
      <c r="D13" s="123"/>
    </row>
    <row r="14" spans="1:4" x14ac:dyDescent="0.3">
      <c r="A14" s="7"/>
      <c r="B14" s="6"/>
      <c r="C14" s="9"/>
    </row>
    <row r="15" spans="1:4" ht="27.6" x14ac:dyDescent="0.3">
      <c r="A15" s="4" t="s">
        <v>41</v>
      </c>
      <c r="B15" s="120" t="s">
        <v>8</v>
      </c>
      <c r="C15" s="121"/>
      <c r="D15" s="4" t="s">
        <v>47</v>
      </c>
    </row>
    <row r="16" spans="1:4" x14ac:dyDescent="0.3">
      <c r="A16" s="1">
        <v>1</v>
      </c>
      <c r="B16" s="122" t="s">
        <v>53</v>
      </c>
      <c r="C16" s="122"/>
      <c r="D16" s="88">
        <f>'Kopsavilkuma aprēķini'!C18</f>
        <v>0</v>
      </c>
    </row>
    <row r="17" spans="1:5" ht="12.75" customHeight="1" x14ac:dyDescent="0.3">
      <c r="A17" s="4"/>
      <c r="B17" s="115" t="s">
        <v>48</v>
      </c>
      <c r="C17" s="116"/>
      <c r="D17" s="86">
        <f>SUM(D16)</f>
        <v>0</v>
      </c>
    </row>
    <row r="18" spans="1:5" x14ac:dyDescent="0.3">
      <c r="A18" s="117" t="s">
        <v>19</v>
      </c>
      <c r="B18" s="118"/>
      <c r="C18" s="119"/>
      <c r="D18" s="87"/>
    </row>
    <row r="19" spans="1:5" x14ac:dyDescent="0.3">
      <c r="A19" s="11"/>
      <c r="B19" s="11"/>
      <c r="C19" s="6"/>
    </row>
    <row r="20" spans="1:5" ht="12.75" customHeight="1" x14ac:dyDescent="0.3">
      <c r="A20" s="3"/>
      <c r="B20" s="3"/>
      <c r="C20" s="13"/>
      <c r="D20" s="13"/>
      <c r="E20" s="13"/>
    </row>
    <row r="21" spans="1:5" x14ac:dyDescent="0.3">
      <c r="A21" s="25" t="s">
        <v>49</v>
      </c>
      <c r="B21" s="89"/>
      <c r="C21" s="13"/>
      <c r="D21" s="13"/>
      <c r="E21" s="25"/>
    </row>
    <row r="22" spans="1:5" x14ac:dyDescent="0.3">
      <c r="A22" s="13"/>
      <c r="B22" s="25"/>
      <c r="C22" s="13"/>
      <c r="D22" s="13"/>
      <c r="E22" s="25"/>
    </row>
    <row r="23" spans="1:5" x14ac:dyDescent="0.3">
      <c r="A23" s="27"/>
      <c r="B23" s="25"/>
      <c r="C23" s="13"/>
      <c r="D23" s="25"/>
      <c r="E23" s="25"/>
    </row>
    <row r="24" spans="1:5" x14ac:dyDescent="0.3">
      <c r="A24" s="25" t="s">
        <v>13</v>
      </c>
      <c r="B24" s="89"/>
    </row>
  </sheetData>
  <mergeCells count="8">
    <mergeCell ref="B17:C17"/>
    <mergeCell ref="A18:C18"/>
    <mergeCell ref="B15:C15"/>
    <mergeCell ref="B16:C16"/>
    <mergeCell ref="B10:D10"/>
    <mergeCell ref="B11:D11"/>
    <mergeCell ref="B12:D12"/>
    <mergeCell ref="B13:D13"/>
  </mergeCells>
  <phoneticPr fontId="2" type="noConversion"/>
  <printOptions horizontalCentered="1" verticalCentered="1"/>
  <pageMargins left="0" right="0" top="7.874015748031496E-2" bottom="7.874015748031496E-2" header="0.11811023622047245" footer="7.874015748031496E-2"/>
  <pageSetup paperSize="9" fitToHeight="0" orientation="landscape" horizontalDpi="2400" verticalDpi="2400" r:id="rId1"/>
  <headerFooter>
    <oddHeader>&amp;LIepirkums "Cauruļvadu pārbūve uz aerācijas tvertnēm notekūdeņu attīrīšanas iekārtās Liepājā, ID LU2026/5&amp;R&amp;A</oddHeader>
    <evenHeader>&amp;R&amp;A</evenHeader>
    <evenFooter>&amp;CLapa 13 no 16</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7"/>
  <sheetViews>
    <sheetView topLeftCell="A8" zoomScaleNormal="100" workbookViewId="0">
      <selection activeCell="B33" sqref="B33"/>
    </sheetView>
  </sheetViews>
  <sheetFormatPr defaultRowHeight="13.2" x14ac:dyDescent="0.25"/>
  <cols>
    <col min="1" max="1" width="8.6640625" customWidth="1"/>
    <col min="2" max="2" width="56.6640625" customWidth="1"/>
    <col min="3" max="3" width="18.6640625" customWidth="1"/>
    <col min="4" max="7" width="16.6640625" customWidth="1"/>
  </cols>
  <sheetData>
    <row r="1" spans="1:7" ht="26.1" customHeight="1" x14ac:dyDescent="0.25">
      <c r="A1" s="3"/>
      <c r="B1" s="113" t="s">
        <v>40</v>
      </c>
      <c r="C1" s="113"/>
      <c r="D1" s="113"/>
      <c r="E1" s="113"/>
      <c r="F1" s="113"/>
      <c r="G1" s="21"/>
    </row>
    <row r="2" spans="1:7" ht="13.8" x14ac:dyDescent="0.25">
      <c r="A2" s="28"/>
      <c r="B2" s="29" t="s">
        <v>25</v>
      </c>
      <c r="C2" s="113" t="s">
        <v>53</v>
      </c>
      <c r="D2" s="113"/>
      <c r="E2" s="113"/>
      <c r="F2" s="113"/>
      <c r="G2" s="113"/>
    </row>
    <row r="3" spans="1:7" ht="13.8" x14ac:dyDescent="0.25">
      <c r="A3" s="28"/>
      <c r="B3" s="29" t="s">
        <v>20</v>
      </c>
      <c r="C3" s="113" t="s">
        <v>53</v>
      </c>
      <c r="D3" s="113"/>
      <c r="E3" s="113"/>
      <c r="F3" s="113"/>
      <c r="G3" s="113"/>
    </row>
    <row r="4" spans="1:7" ht="13.8" x14ac:dyDescent="0.25">
      <c r="A4" s="30"/>
      <c r="B4" s="29" t="s">
        <v>9</v>
      </c>
      <c r="C4" s="113" t="s">
        <v>52</v>
      </c>
      <c r="D4" s="113"/>
      <c r="E4" s="113"/>
      <c r="F4" s="113"/>
      <c r="G4" s="113"/>
    </row>
    <row r="5" spans="1:7" ht="13.8" x14ac:dyDescent="0.25">
      <c r="A5" s="30"/>
      <c r="B5" s="29" t="s">
        <v>10</v>
      </c>
      <c r="C5" s="113"/>
      <c r="D5" s="113"/>
      <c r="E5" s="113"/>
      <c r="F5" s="113"/>
      <c r="G5" s="113"/>
    </row>
    <row r="6" spans="1:7" ht="13.8" x14ac:dyDescent="0.25">
      <c r="A6" s="28"/>
      <c r="B6" s="29"/>
      <c r="C6" s="128"/>
      <c r="D6" s="128"/>
      <c r="E6" s="128"/>
      <c r="F6" s="128"/>
      <c r="G6" s="128"/>
    </row>
    <row r="7" spans="1:7" ht="13.8" x14ac:dyDescent="0.25">
      <c r="A7" s="31"/>
      <c r="B7" s="31"/>
      <c r="C7" s="129" t="s">
        <v>45</v>
      </c>
      <c r="D7" s="129"/>
      <c r="E7" s="38"/>
      <c r="F7" s="29"/>
      <c r="G7" s="26"/>
    </row>
    <row r="8" spans="1:7" ht="13.8" x14ac:dyDescent="0.25">
      <c r="A8" s="3"/>
      <c r="B8" s="3"/>
      <c r="C8" s="113" t="s">
        <v>46</v>
      </c>
      <c r="D8" s="113"/>
      <c r="E8" s="39"/>
      <c r="F8" s="26"/>
      <c r="G8" s="17"/>
    </row>
    <row r="9" spans="1:7" ht="13.8" x14ac:dyDescent="0.25">
      <c r="A9" s="3"/>
      <c r="B9" s="3"/>
      <c r="C9" s="21"/>
      <c r="D9" s="21"/>
      <c r="E9" s="36"/>
      <c r="F9" s="36"/>
      <c r="G9" s="36"/>
    </row>
    <row r="10" spans="1:7" ht="12.75" customHeight="1" x14ac:dyDescent="0.25">
      <c r="A10" s="124" t="s">
        <v>41</v>
      </c>
      <c r="B10" s="124" t="s">
        <v>42</v>
      </c>
      <c r="C10" s="124" t="s">
        <v>43</v>
      </c>
      <c r="D10" s="125" t="s">
        <v>26</v>
      </c>
      <c r="E10" s="125"/>
      <c r="F10" s="125"/>
      <c r="G10" s="32"/>
    </row>
    <row r="11" spans="1:7" ht="27.6" x14ac:dyDescent="0.25">
      <c r="A11" s="124"/>
      <c r="B11" s="124"/>
      <c r="C11" s="125"/>
      <c r="D11" s="4" t="s">
        <v>44</v>
      </c>
      <c r="E11" s="4" t="s">
        <v>34</v>
      </c>
      <c r="F11" s="4" t="s">
        <v>35</v>
      </c>
      <c r="G11" s="4" t="s">
        <v>27</v>
      </c>
    </row>
    <row r="12" spans="1:7" ht="13.8" x14ac:dyDescent="0.25">
      <c r="A12" s="4">
        <v>1</v>
      </c>
      <c r="B12" s="47" t="s">
        <v>54</v>
      </c>
      <c r="C12" s="75">
        <f>'1'!K7</f>
        <v>0</v>
      </c>
      <c r="D12" s="95">
        <f>'1'!L52</f>
        <v>0</v>
      </c>
      <c r="E12" s="95">
        <f>'1'!M52</f>
        <v>0</v>
      </c>
      <c r="F12" s="95">
        <f>'1'!N52</f>
        <v>0</v>
      </c>
      <c r="G12" s="85">
        <f>'1'!K52</f>
        <v>0</v>
      </c>
    </row>
    <row r="13" spans="1:7" ht="13.8" x14ac:dyDescent="0.25">
      <c r="A13" s="4">
        <v>2</v>
      </c>
      <c r="B13" s="47" t="s">
        <v>55</v>
      </c>
      <c r="C13" s="75">
        <f>'2'!K7</f>
        <v>0</v>
      </c>
      <c r="D13" s="95">
        <f>'2'!L66</f>
        <v>0</v>
      </c>
      <c r="E13" s="95">
        <f>'2'!M66</f>
        <v>0</v>
      </c>
      <c r="F13" s="95">
        <f>'2'!N66</f>
        <v>0</v>
      </c>
      <c r="G13" s="71">
        <f>'2'!K66</f>
        <v>0</v>
      </c>
    </row>
    <row r="14" spans="1:7" ht="13.8" x14ac:dyDescent="0.25">
      <c r="A14" s="4"/>
      <c r="B14" s="20" t="s">
        <v>0</v>
      </c>
      <c r="C14" s="76">
        <f>SUM(C12:C13)</f>
        <v>0</v>
      </c>
      <c r="D14" s="96">
        <f t="shared" ref="D14:F14" si="0">SUM(D12:D13)</f>
        <v>0</v>
      </c>
      <c r="E14" s="96">
        <f t="shared" si="0"/>
        <v>0</v>
      </c>
      <c r="F14" s="96">
        <f t="shared" si="0"/>
        <v>0</v>
      </c>
      <c r="G14" s="72">
        <f>SUM(G12:G13)</f>
        <v>0</v>
      </c>
    </row>
    <row r="15" spans="1:7" ht="13.8" x14ac:dyDescent="0.25">
      <c r="A15" s="13"/>
      <c r="B15" s="20" t="s">
        <v>122</v>
      </c>
      <c r="C15" s="77"/>
      <c r="D15" s="73"/>
      <c r="E15" s="74"/>
      <c r="F15" s="74"/>
      <c r="G15" s="74"/>
    </row>
    <row r="16" spans="1:7" ht="13.8" x14ac:dyDescent="0.25">
      <c r="A16" s="13"/>
      <c r="B16" s="34" t="s">
        <v>28</v>
      </c>
      <c r="C16" s="78"/>
      <c r="D16" s="73"/>
      <c r="E16" s="74"/>
      <c r="F16" s="74"/>
      <c r="G16" s="74"/>
    </row>
    <row r="17" spans="1:7" ht="13.8" x14ac:dyDescent="0.25">
      <c r="A17" s="13"/>
      <c r="B17" s="20" t="s">
        <v>123</v>
      </c>
      <c r="C17" s="77"/>
      <c r="D17" s="73"/>
      <c r="E17" s="74"/>
      <c r="F17" s="74"/>
      <c r="G17" s="74"/>
    </row>
    <row r="18" spans="1:7" ht="13.8" x14ac:dyDescent="0.25">
      <c r="A18" s="13"/>
      <c r="B18" s="20" t="s">
        <v>0</v>
      </c>
      <c r="C18" s="76">
        <f>SUM(C14:C17)</f>
        <v>0</v>
      </c>
      <c r="D18" s="73"/>
      <c r="E18" s="74"/>
      <c r="F18" s="74"/>
      <c r="G18" s="74"/>
    </row>
    <row r="19" spans="1:7" ht="12.75" customHeight="1" x14ac:dyDescent="0.25">
      <c r="A19" s="13"/>
      <c r="B19" s="30"/>
      <c r="C19" s="61"/>
      <c r="D19" s="40"/>
      <c r="E19" s="57"/>
      <c r="F19" s="57"/>
      <c r="G19" s="57"/>
    </row>
    <row r="20" spans="1:7" ht="26.1" customHeight="1" x14ac:dyDescent="0.25">
      <c r="A20" s="126" t="s">
        <v>145</v>
      </c>
      <c r="B20" s="127"/>
      <c r="C20" s="127"/>
      <c r="D20" s="127"/>
      <c r="E20" s="127"/>
      <c r="F20" s="127"/>
      <c r="G20" s="127"/>
    </row>
    <row r="21" spans="1:7" ht="13.8" x14ac:dyDescent="0.25">
      <c r="A21" s="13"/>
      <c r="B21" s="30"/>
      <c r="C21" s="61"/>
      <c r="D21" s="40"/>
      <c r="E21" s="57"/>
      <c r="F21" s="57"/>
      <c r="G21" s="57"/>
    </row>
    <row r="22" spans="1:7" ht="13.8" x14ac:dyDescent="0.25">
      <c r="A22" s="13"/>
      <c r="B22" s="30"/>
      <c r="C22" s="61"/>
      <c r="D22" s="40"/>
      <c r="E22" s="57"/>
      <c r="F22" s="57"/>
      <c r="G22" s="57"/>
    </row>
    <row r="23" spans="1:7" ht="13.8" x14ac:dyDescent="0.25">
      <c r="A23" s="13"/>
      <c r="B23" s="3"/>
      <c r="C23" s="35"/>
      <c r="D23" s="3"/>
      <c r="E23" s="33"/>
      <c r="F23" s="33"/>
      <c r="G23" s="33"/>
    </row>
    <row r="24" spans="1:7" ht="13.8" x14ac:dyDescent="0.25">
      <c r="A24" s="25" t="s">
        <v>12</v>
      </c>
      <c r="B24" s="89"/>
      <c r="C24" s="13"/>
      <c r="D24" s="13"/>
      <c r="E24" s="13"/>
      <c r="F24" s="13"/>
      <c r="G24" s="13"/>
    </row>
    <row r="25" spans="1:7" ht="13.8" x14ac:dyDescent="0.25">
      <c r="A25" s="13"/>
      <c r="B25" s="25"/>
      <c r="C25" s="13"/>
      <c r="D25" s="13"/>
      <c r="E25" s="13"/>
      <c r="F25" s="13"/>
      <c r="G25" s="13"/>
    </row>
    <row r="26" spans="1:7" ht="13.8" x14ac:dyDescent="0.25">
      <c r="A26" s="13"/>
      <c r="B26" s="25"/>
      <c r="C26" s="13"/>
      <c r="D26" s="13"/>
      <c r="E26" s="123"/>
      <c r="F26" s="123"/>
      <c r="G26" s="13"/>
    </row>
    <row r="27" spans="1:7" ht="13.8" x14ac:dyDescent="0.25">
      <c r="A27" s="25" t="s">
        <v>13</v>
      </c>
      <c r="B27" s="89"/>
      <c r="C27" s="13"/>
      <c r="D27" s="13"/>
      <c r="E27" s="13"/>
      <c r="F27" s="13"/>
      <c r="G27" s="13"/>
    </row>
  </sheetData>
  <mergeCells count="14">
    <mergeCell ref="C8:D8"/>
    <mergeCell ref="B1:F1"/>
    <mergeCell ref="C2:G2"/>
    <mergeCell ref="C4:G4"/>
    <mergeCell ref="C5:G5"/>
    <mergeCell ref="C6:G6"/>
    <mergeCell ref="C3:G3"/>
    <mergeCell ref="C7:D7"/>
    <mergeCell ref="E26:F26"/>
    <mergeCell ref="A10:A11"/>
    <mergeCell ref="B10:B11"/>
    <mergeCell ref="C10:C11"/>
    <mergeCell ref="D10:F10"/>
    <mergeCell ref="A20:G20"/>
  </mergeCells>
  <printOptions horizontalCentered="1" verticalCentered="1"/>
  <pageMargins left="0" right="0" top="7.874015748031496E-2" bottom="7.874015748031496E-2" header="0.11811023622047245" footer="7.874015748031496E-2"/>
  <pageSetup paperSize="9" scale="98" fitToHeight="0" orientation="landscape" horizontalDpi="2400" verticalDpi="2400" r:id="rId1"/>
  <headerFooter>
    <oddHeader>&amp;LIepirkums "Cauruļvadu pārbūve uz aerācijas tvertnēm notekūdeņu attīrīšanas iekārtās, Liepājā, ID LU2026/5&amp;R&amp;A</oddHeader>
    <evenHeader>&amp;R&amp;A</evenHeader>
    <evenFooter>&amp;CLapa 13 no 16</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O59"/>
  <sheetViews>
    <sheetView zoomScaleNormal="100" workbookViewId="0">
      <selection activeCell="B6" sqref="B6"/>
    </sheetView>
  </sheetViews>
  <sheetFormatPr defaultColWidth="9.109375" defaultRowHeight="13.8" x14ac:dyDescent="0.3"/>
  <cols>
    <col min="1" max="1" width="4.6640625" style="8" customWidth="1"/>
    <col min="2" max="2" width="72.88671875" style="13" customWidth="1"/>
    <col min="3" max="3" width="5.6640625" style="3" customWidth="1"/>
    <col min="4" max="4" width="8.6640625" style="40" customWidth="1"/>
    <col min="5" max="5" width="6.6640625" style="3" customWidth="1"/>
    <col min="6" max="6" width="7.6640625" style="3" customWidth="1"/>
    <col min="7" max="7" width="8.6640625" style="80" customWidth="1"/>
    <col min="8" max="10" width="8.6640625" style="3" customWidth="1"/>
    <col min="11" max="11" width="9.6640625" style="25" customWidth="1"/>
    <col min="12" max="12" width="8.6640625" style="12" customWidth="1"/>
    <col min="13" max="13" width="9.6640625" style="12" customWidth="1"/>
    <col min="14" max="14" width="8.6640625" style="12" customWidth="1"/>
    <col min="15" max="15" width="9.6640625" style="12" customWidth="1"/>
    <col min="16" max="16384" width="9.109375" style="8"/>
  </cols>
  <sheetData>
    <row r="1" spans="1:15" x14ac:dyDescent="0.3">
      <c r="A1" s="6"/>
      <c r="C1" s="113" t="s">
        <v>56</v>
      </c>
      <c r="D1" s="113"/>
      <c r="E1" s="113"/>
      <c r="F1" s="113"/>
      <c r="G1" s="113"/>
      <c r="H1" s="113"/>
      <c r="I1" s="113"/>
      <c r="J1" s="113"/>
      <c r="K1" s="113"/>
      <c r="L1" s="113"/>
      <c r="M1" s="49"/>
      <c r="N1" s="49"/>
      <c r="O1" s="49"/>
    </row>
    <row r="2" spans="1:15" x14ac:dyDescent="0.3">
      <c r="B2" s="25" t="s">
        <v>8</v>
      </c>
      <c r="C2" s="114" t="s">
        <v>53</v>
      </c>
      <c r="D2" s="114"/>
      <c r="E2" s="114"/>
      <c r="F2" s="114"/>
      <c r="G2" s="114"/>
      <c r="H2" s="114"/>
      <c r="I2" s="114"/>
      <c r="J2" s="114"/>
      <c r="K2" s="114"/>
      <c r="L2" s="114"/>
      <c r="M2" s="67"/>
      <c r="N2" s="67"/>
      <c r="O2" s="49"/>
    </row>
    <row r="3" spans="1:15" x14ac:dyDescent="0.3">
      <c r="B3" s="25" t="s">
        <v>38</v>
      </c>
      <c r="C3" s="114" t="s">
        <v>53</v>
      </c>
      <c r="D3" s="114"/>
      <c r="E3" s="114"/>
      <c r="F3" s="114"/>
      <c r="G3" s="114"/>
      <c r="H3" s="114"/>
      <c r="I3" s="114"/>
      <c r="J3" s="114"/>
      <c r="K3" s="114"/>
      <c r="L3" s="114"/>
      <c r="M3" s="67"/>
      <c r="N3" s="67"/>
      <c r="O3" s="49"/>
    </row>
    <row r="4" spans="1:15" ht="12.75" customHeight="1" x14ac:dyDescent="0.3">
      <c r="B4" s="25" t="s">
        <v>9</v>
      </c>
      <c r="C4" s="114" t="s">
        <v>52</v>
      </c>
      <c r="D4" s="114"/>
      <c r="E4" s="114"/>
      <c r="F4" s="114"/>
      <c r="G4" s="114"/>
      <c r="H4" s="114"/>
      <c r="I4" s="114"/>
      <c r="J4" s="114"/>
      <c r="K4" s="114"/>
      <c r="L4" s="114"/>
      <c r="M4" s="49"/>
      <c r="N4" s="49"/>
      <c r="O4" s="49"/>
    </row>
    <row r="5" spans="1:15" ht="12.75" customHeight="1" x14ac:dyDescent="0.3">
      <c r="B5" s="25" t="s">
        <v>10</v>
      </c>
      <c r="C5" s="114"/>
      <c r="D5" s="114"/>
      <c r="E5" s="114"/>
      <c r="F5" s="114"/>
      <c r="G5" s="114"/>
      <c r="H5" s="114"/>
      <c r="I5" s="114"/>
      <c r="J5" s="114"/>
      <c r="K5" s="114"/>
      <c r="L5" s="114"/>
      <c r="M5" s="49"/>
      <c r="N5" s="49"/>
      <c r="O5" s="49"/>
    </row>
    <row r="6" spans="1:15" ht="12.75" customHeight="1" x14ac:dyDescent="0.3">
      <c r="B6" s="3"/>
      <c r="C6" s="5"/>
      <c r="D6" s="43"/>
      <c r="E6" s="5"/>
      <c r="F6" s="5"/>
      <c r="G6" s="81"/>
      <c r="H6" s="5"/>
      <c r="I6" s="5"/>
      <c r="J6" s="5"/>
      <c r="K6" s="46"/>
      <c r="L6" s="46"/>
      <c r="M6" s="49"/>
      <c r="N6" s="49"/>
      <c r="O6" s="49"/>
    </row>
    <row r="7" spans="1:15" x14ac:dyDescent="0.3">
      <c r="B7" s="13" t="s">
        <v>58</v>
      </c>
      <c r="H7" s="114" t="s">
        <v>39</v>
      </c>
      <c r="I7" s="114"/>
      <c r="J7" s="114"/>
      <c r="K7" s="97">
        <f>O52</f>
        <v>0</v>
      </c>
      <c r="L7" s="51"/>
      <c r="N7" s="49"/>
      <c r="O7" s="49"/>
    </row>
    <row r="8" spans="1:15" ht="12.75" customHeight="1" thickBot="1" x14ac:dyDescent="0.35">
      <c r="A8" s="6"/>
      <c r="B8" s="3"/>
      <c r="C8" s="26"/>
      <c r="D8" s="44"/>
      <c r="E8" s="26"/>
      <c r="F8" s="26"/>
      <c r="G8" s="82"/>
      <c r="H8" s="26"/>
      <c r="I8" s="114" t="s">
        <v>22</v>
      </c>
      <c r="J8" s="114"/>
      <c r="K8" s="3" t="s">
        <v>116</v>
      </c>
      <c r="L8" s="3"/>
      <c r="M8" s="50"/>
      <c r="N8" s="49"/>
      <c r="O8" s="49"/>
    </row>
    <row r="9" spans="1:15" ht="12.75" customHeight="1" x14ac:dyDescent="0.3">
      <c r="A9" s="104" t="s">
        <v>3</v>
      </c>
      <c r="B9" s="106" t="s">
        <v>4</v>
      </c>
      <c r="C9" s="108" t="s">
        <v>5</v>
      </c>
      <c r="D9" s="110" t="s">
        <v>6</v>
      </c>
      <c r="E9" s="112" t="s">
        <v>1</v>
      </c>
      <c r="F9" s="112"/>
      <c r="G9" s="112"/>
      <c r="H9" s="112"/>
      <c r="I9" s="112"/>
      <c r="J9" s="112"/>
      <c r="K9" s="99" t="s">
        <v>2</v>
      </c>
      <c r="L9" s="100"/>
      <c r="M9" s="100"/>
      <c r="N9" s="100"/>
      <c r="O9" s="101"/>
    </row>
    <row r="10" spans="1:15" ht="60" customHeight="1" thickBot="1" x14ac:dyDescent="0.35">
      <c r="A10" s="105"/>
      <c r="B10" s="107"/>
      <c r="C10" s="109"/>
      <c r="D10" s="111"/>
      <c r="E10" s="15" t="s">
        <v>7</v>
      </c>
      <c r="F10" s="15" t="s">
        <v>32</v>
      </c>
      <c r="G10" s="79" t="s">
        <v>33</v>
      </c>
      <c r="H10" s="15" t="s">
        <v>34</v>
      </c>
      <c r="I10" s="15" t="s">
        <v>35</v>
      </c>
      <c r="J10" s="15" t="s">
        <v>36</v>
      </c>
      <c r="K10" s="15" t="s">
        <v>23</v>
      </c>
      <c r="L10" s="15" t="s">
        <v>33</v>
      </c>
      <c r="M10" s="15" t="s">
        <v>34</v>
      </c>
      <c r="N10" s="15" t="s">
        <v>35</v>
      </c>
      <c r="O10" s="14" t="s">
        <v>37</v>
      </c>
    </row>
    <row r="11" spans="1:15" s="62" customFormat="1" x14ac:dyDescent="0.3">
      <c r="A11" s="63"/>
      <c r="B11" s="55" t="s">
        <v>63</v>
      </c>
      <c r="C11" s="4"/>
      <c r="D11" s="41"/>
      <c r="E11" s="65"/>
      <c r="F11" s="65"/>
      <c r="G11" s="66"/>
      <c r="H11" s="64"/>
      <c r="I11" s="64"/>
      <c r="J11" s="64"/>
      <c r="K11" s="66"/>
      <c r="L11" s="66"/>
      <c r="M11" s="66"/>
      <c r="N11" s="66"/>
      <c r="O11" s="66"/>
    </row>
    <row r="12" spans="1:15" s="62" customFormat="1" x14ac:dyDescent="0.3">
      <c r="A12" s="63">
        <v>1</v>
      </c>
      <c r="B12" s="58" t="s">
        <v>64</v>
      </c>
      <c r="C12" s="4" t="s">
        <v>51</v>
      </c>
      <c r="D12" s="41">
        <v>175</v>
      </c>
      <c r="E12" s="68"/>
      <c r="F12" s="68"/>
      <c r="G12" s="93">
        <f>ROUND(E12*F12,2)</f>
        <v>0</v>
      </c>
      <c r="H12" s="93"/>
      <c r="I12" s="93"/>
      <c r="J12" s="93">
        <f>SUM(G12:I12)</f>
        <v>0</v>
      </c>
      <c r="K12" s="93">
        <f>ROUND(E12*D12,2)</f>
        <v>0</v>
      </c>
      <c r="L12" s="93">
        <f>ROUND(G12*D12,2)</f>
        <v>0</v>
      </c>
      <c r="M12" s="93">
        <f>ROUND(H12*D12,2)</f>
        <v>0</v>
      </c>
      <c r="N12" s="93">
        <f>ROUND(I12*D12,2)</f>
        <v>0</v>
      </c>
      <c r="O12" s="93">
        <f>SUM(L12:N12)</f>
        <v>0</v>
      </c>
    </row>
    <row r="13" spans="1:15" s="62" customFormat="1" x14ac:dyDescent="0.3">
      <c r="A13" s="63">
        <v>2</v>
      </c>
      <c r="B13" s="58" t="s">
        <v>65</v>
      </c>
      <c r="C13" s="4" t="s">
        <v>51</v>
      </c>
      <c r="D13" s="41">
        <v>4</v>
      </c>
      <c r="E13" s="68"/>
      <c r="F13" s="68"/>
      <c r="G13" s="93">
        <f t="shared" ref="G13:G51" si="0">ROUND(E13*F13,2)</f>
        <v>0</v>
      </c>
      <c r="H13" s="93"/>
      <c r="I13" s="93"/>
      <c r="J13" s="93">
        <f t="shared" ref="J13:J51" si="1">SUM(G13:I13)</f>
        <v>0</v>
      </c>
      <c r="K13" s="93">
        <f t="shared" ref="K13:K51" si="2">ROUND(E13*D13,2)</f>
        <v>0</v>
      </c>
      <c r="L13" s="93">
        <f t="shared" ref="L13:L51" si="3">ROUND(G13*D13,2)</f>
        <v>0</v>
      </c>
      <c r="M13" s="93">
        <f t="shared" ref="M13:M51" si="4">ROUND(H13*D13,2)</f>
        <v>0</v>
      </c>
      <c r="N13" s="93">
        <f t="shared" ref="N13:N51" si="5">ROUND(I13*D13,2)</f>
        <v>0</v>
      </c>
      <c r="O13" s="93">
        <f t="shared" ref="O13:O51" si="6">SUM(L13:N13)</f>
        <v>0</v>
      </c>
    </row>
    <row r="14" spans="1:15" s="62" customFormat="1" x14ac:dyDescent="0.3">
      <c r="A14" s="63">
        <v>3</v>
      </c>
      <c r="B14" s="58" t="s">
        <v>66</v>
      </c>
      <c r="C14" s="4" t="s">
        <v>51</v>
      </c>
      <c r="D14" s="41">
        <v>129</v>
      </c>
      <c r="E14" s="68"/>
      <c r="F14" s="68"/>
      <c r="G14" s="93">
        <f t="shared" si="0"/>
        <v>0</v>
      </c>
      <c r="H14" s="93"/>
      <c r="I14" s="93"/>
      <c r="J14" s="93">
        <f t="shared" si="1"/>
        <v>0</v>
      </c>
      <c r="K14" s="93">
        <f t="shared" si="2"/>
        <v>0</v>
      </c>
      <c r="L14" s="93">
        <f t="shared" si="3"/>
        <v>0</v>
      </c>
      <c r="M14" s="93">
        <f t="shared" si="4"/>
        <v>0</v>
      </c>
      <c r="N14" s="93">
        <f t="shared" si="5"/>
        <v>0</v>
      </c>
      <c r="O14" s="93">
        <f t="shared" si="6"/>
        <v>0</v>
      </c>
    </row>
    <row r="15" spans="1:15" s="62" customFormat="1" x14ac:dyDescent="0.3">
      <c r="A15" s="63">
        <v>4</v>
      </c>
      <c r="B15" s="58" t="s">
        <v>67</v>
      </c>
      <c r="C15" s="4" t="s">
        <v>51</v>
      </c>
      <c r="D15" s="41">
        <v>42</v>
      </c>
      <c r="E15" s="68"/>
      <c r="F15" s="68"/>
      <c r="G15" s="93">
        <f t="shared" si="0"/>
        <v>0</v>
      </c>
      <c r="H15" s="93"/>
      <c r="I15" s="93"/>
      <c r="J15" s="93">
        <f t="shared" si="1"/>
        <v>0</v>
      </c>
      <c r="K15" s="93">
        <f t="shared" si="2"/>
        <v>0</v>
      </c>
      <c r="L15" s="93">
        <f t="shared" si="3"/>
        <v>0</v>
      </c>
      <c r="M15" s="93">
        <f t="shared" si="4"/>
        <v>0</v>
      </c>
      <c r="N15" s="93">
        <f t="shared" si="5"/>
        <v>0</v>
      </c>
      <c r="O15" s="93">
        <f t="shared" si="6"/>
        <v>0</v>
      </c>
    </row>
    <row r="16" spans="1:15" s="62" customFormat="1" x14ac:dyDescent="0.3">
      <c r="A16" s="63"/>
      <c r="B16" s="55" t="s">
        <v>59</v>
      </c>
      <c r="C16" s="4"/>
      <c r="D16" s="41"/>
      <c r="E16" s="68"/>
      <c r="F16" s="68"/>
      <c r="G16" s="93"/>
      <c r="H16" s="93"/>
      <c r="I16" s="93"/>
      <c r="J16" s="93"/>
      <c r="K16" s="93"/>
      <c r="L16" s="93"/>
      <c r="M16" s="93"/>
      <c r="N16" s="93"/>
      <c r="O16" s="93"/>
    </row>
    <row r="17" spans="1:15" s="62" customFormat="1" x14ac:dyDescent="0.3">
      <c r="A17" s="63">
        <v>5</v>
      </c>
      <c r="B17" s="54" t="s">
        <v>60</v>
      </c>
      <c r="C17" s="4" t="s">
        <v>51</v>
      </c>
      <c r="D17" s="41">
        <v>0.15</v>
      </c>
      <c r="E17" s="68"/>
      <c r="F17" s="68"/>
      <c r="G17" s="93">
        <f t="shared" si="0"/>
        <v>0</v>
      </c>
      <c r="H17" s="93"/>
      <c r="I17" s="93"/>
      <c r="J17" s="93">
        <f t="shared" si="1"/>
        <v>0</v>
      </c>
      <c r="K17" s="93">
        <f t="shared" si="2"/>
        <v>0</v>
      </c>
      <c r="L17" s="93">
        <f t="shared" si="3"/>
        <v>0</v>
      </c>
      <c r="M17" s="93">
        <f t="shared" si="4"/>
        <v>0</v>
      </c>
      <c r="N17" s="93">
        <f t="shared" si="5"/>
        <v>0</v>
      </c>
      <c r="O17" s="93">
        <f t="shared" si="6"/>
        <v>0</v>
      </c>
    </row>
    <row r="18" spans="1:15" s="62" customFormat="1" ht="55.2" x14ac:dyDescent="0.3">
      <c r="A18" s="63">
        <v>6</v>
      </c>
      <c r="B18" s="54" t="s">
        <v>128</v>
      </c>
      <c r="C18" s="4" t="s">
        <v>51</v>
      </c>
      <c r="D18" s="41">
        <v>1.3</v>
      </c>
      <c r="E18" s="68"/>
      <c r="F18" s="68"/>
      <c r="G18" s="93">
        <f t="shared" si="0"/>
        <v>0</v>
      </c>
      <c r="H18" s="93"/>
      <c r="I18" s="93"/>
      <c r="J18" s="93">
        <f t="shared" si="1"/>
        <v>0</v>
      </c>
      <c r="K18" s="93">
        <f t="shared" si="2"/>
        <v>0</v>
      </c>
      <c r="L18" s="93">
        <f t="shared" si="3"/>
        <v>0</v>
      </c>
      <c r="M18" s="93">
        <f t="shared" si="4"/>
        <v>0</v>
      </c>
      <c r="N18" s="93">
        <f t="shared" si="5"/>
        <v>0</v>
      </c>
      <c r="O18" s="93">
        <f t="shared" si="6"/>
        <v>0</v>
      </c>
    </row>
    <row r="19" spans="1:15" s="62" customFormat="1" x14ac:dyDescent="0.3">
      <c r="A19" s="63">
        <v>7</v>
      </c>
      <c r="B19" s="54" t="s">
        <v>61</v>
      </c>
      <c r="C19" s="4" t="s">
        <v>29</v>
      </c>
      <c r="D19" s="41">
        <v>16.8</v>
      </c>
      <c r="E19" s="68"/>
      <c r="F19" s="68"/>
      <c r="G19" s="93">
        <f t="shared" si="0"/>
        <v>0</v>
      </c>
      <c r="H19" s="93"/>
      <c r="I19" s="93"/>
      <c r="J19" s="93">
        <f t="shared" si="1"/>
        <v>0</v>
      </c>
      <c r="K19" s="93">
        <f t="shared" si="2"/>
        <v>0</v>
      </c>
      <c r="L19" s="93">
        <f t="shared" si="3"/>
        <v>0</v>
      </c>
      <c r="M19" s="93">
        <f t="shared" si="4"/>
        <v>0</v>
      </c>
      <c r="N19" s="93">
        <f t="shared" si="5"/>
        <v>0</v>
      </c>
      <c r="O19" s="93">
        <f t="shared" si="6"/>
        <v>0</v>
      </c>
    </row>
    <row r="20" spans="1:15" s="62" customFormat="1" x14ac:dyDescent="0.3">
      <c r="A20" s="63"/>
      <c r="B20" s="55" t="s">
        <v>73</v>
      </c>
      <c r="C20" s="4"/>
      <c r="D20" s="41"/>
      <c r="E20" s="68"/>
      <c r="F20" s="68"/>
      <c r="G20" s="93"/>
      <c r="H20" s="93"/>
      <c r="I20" s="93"/>
      <c r="J20" s="93"/>
      <c r="K20" s="93"/>
      <c r="L20" s="93"/>
      <c r="M20" s="93"/>
      <c r="N20" s="93"/>
      <c r="O20" s="93"/>
    </row>
    <row r="21" spans="1:15" s="62" customFormat="1" ht="27.6" x14ac:dyDescent="0.3">
      <c r="A21" s="63">
        <v>8</v>
      </c>
      <c r="B21" s="54" t="s">
        <v>140</v>
      </c>
      <c r="C21" s="4" t="s">
        <v>78</v>
      </c>
      <c r="D21" s="41">
        <v>3</v>
      </c>
      <c r="E21" s="68"/>
      <c r="F21" s="68"/>
      <c r="G21" s="93">
        <f t="shared" si="0"/>
        <v>0</v>
      </c>
      <c r="H21" s="93"/>
      <c r="I21" s="93"/>
      <c r="J21" s="93">
        <f t="shared" si="1"/>
        <v>0</v>
      </c>
      <c r="K21" s="93">
        <f t="shared" si="2"/>
        <v>0</v>
      </c>
      <c r="L21" s="93">
        <f t="shared" si="3"/>
        <v>0</v>
      </c>
      <c r="M21" s="93">
        <f t="shared" si="4"/>
        <v>0</v>
      </c>
      <c r="N21" s="93">
        <f t="shared" si="5"/>
        <v>0</v>
      </c>
      <c r="O21" s="93">
        <f t="shared" si="6"/>
        <v>0</v>
      </c>
    </row>
    <row r="22" spans="1:15" s="62" customFormat="1" x14ac:dyDescent="0.3">
      <c r="A22" s="63">
        <v>9</v>
      </c>
      <c r="B22" s="54" t="s">
        <v>79</v>
      </c>
      <c r="C22" s="4" t="s">
        <v>78</v>
      </c>
      <c r="D22" s="41">
        <v>8</v>
      </c>
      <c r="E22" s="68"/>
      <c r="F22" s="68"/>
      <c r="G22" s="93">
        <f t="shared" si="0"/>
        <v>0</v>
      </c>
      <c r="H22" s="93"/>
      <c r="I22" s="93"/>
      <c r="J22" s="93">
        <f t="shared" si="1"/>
        <v>0</v>
      </c>
      <c r="K22" s="93">
        <f t="shared" si="2"/>
        <v>0</v>
      </c>
      <c r="L22" s="93">
        <f t="shared" si="3"/>
        <v>0</v>
      </c>
      <c r="M22" s="93">
        <f t="shared" si="4"/>
        <v>0</v>
      </c>
      <c r="N22" s="93">
        <f t="shared" si="5"/>
        <v>0</v>
      </c>
      <c r="O22" s="93">
        <f t="shared" si="6"/>
        <v>0</v>
      </c>
    </row>
    <row r="23" spans="1:15" s="62" customFormat="1" ht="96.6" x14ac:dyDescent="0.3">
      <c r="A23" s="63">
        <v>10</v>
      </c>
      <c r="B23" s="54" t="s">
        <v>136</v>
      </c>
      <c r="C23" s="4" t="s">
        <v>78</v>
      </c>
      <c r="D23" s="41">
        <v>8</v>
      </c>
      <c r="E23" s="68"/>
      <c r="F23" s="68"/>
      <c r="G23" s="93">
        <f t="shared" si="0"/>
        <v>0</v>
      </c>
      <c r="H23" s="93"/>
      <c r="I23" s="93"/>
      <c r="J23" s="93">
        <f t="shared" si="1"/>
        <v>0</v>
      </c>
      <c r="K23" s="93">
        <f t="shared" si="2"/>
        <v>0</v>
      </c>
      <c r="L23" s="93">
        <f t="shared" si="3"/>
        <v>0</v>
      </c>
      <c r="M23" s="93">
        <f t="shared" si="4"/>
        <v>0</v>
      </c>
      <c r="N23" s="93">
        <f t="shared" si="5"/>
        <v>0</v>
      </c>
      <c r="O23" s="93">
        <f t="shared" si="6"/>
        <v>0</v>
      </c>
    </row>
    <row r="24" spans="1:15" s="62" customFormat="1" ht="27.6" x14ac:dyDescent="0.3">
      <c r="A24" s="63">
        <v>11</v>
      </c>
      <c r="B24" s="54" t="s">
        <v>129</v>
      </c>
      <c r="C24" s="4" t="s">
        <v>78</v>
      </c>
      <c r="D24" s="41">
        <v>1</v>
      </c>
      <c r="E24" s="68"/>
      <c r="F24" s="68"/>
      <c r="G24" s="93">
        <f t="shared" si="0"/>
        <v>0</v>
      </c>
      <c r="H24" s="93"/>
      <c r="I24" s="93"/>
      <c r="J24" s="93">
        <f t="shared" si="1"/>
        <v>0</v>
      </c>
      <c r="K24" s="93">
        <f t="shared" si="2"/>
        <v>0</v>
      </c>
      <c r="L24" s="93">
        <f t="shared" si="3"/>
        <v>0</v>
      </c>
      <c r="M24" s="93">
        <f t="shared" si="4"/>
        <v>0</v>
      </c>
      <c r="N24" s="93">
        <f t="shared" si="5"/>
        <v>0</v>
      </c>
      <c r="O24" s="93">
        <f t="shared" si="6"/>
        <v>0</v>
      </c>
    </row>
    <row r="25" spans="1:15" s="62" customFormat="1" ht="96.6" x14ac:dyDescent="0.3">
      <c r="A25" s="63">
        <v>12</v>
      </c>
      <c r="B25" s="54" t="s">
        <v>137</v>
      </c>
      <c r="C25" s="4" t="s">
        <v>78</v>
      </c>
      <c r="D25" s="41">
        <v>4</v>
      </c>
      <c r="E25" s="68"/>
      <c r="F25" s="68"/>
      <c r="G25" s="93">
        <f t="shared" si="0"/>
        <v>0</v>
      </c>
      <c r="H25" s="93"/>
      <c r="I25" s="93"/>
      <c r="J25" s="93">
        <f t="shared" si="1"/>
        <v>0</v>
      </c>
      <c r="K25" s="93">
        <f t="shared" si="2"/>
        <v>0</v>
      </c>
      <c r="L25" s="93">
        <f t="shared" si="3"/>
        <v>0</v>
      </c>
      <c r="M25" s="93">
        <f t="shared" si="4"/>
        <v>0</v>
      </c>
      <c r="N25" s="93">
        <f t="shared" si="5"/>
        <v>0</v>
      </c>
      <c r="O25" s="93">
        <f t="shared" si="6"/>
        <v>0</v>
      </c>
    </row>
    <row r="26" spans="1:15" s="62" customFormat="1" ht="27.6" x14ac:dyDescent="0.3">
      <c r="A26" s="63"/>
      <c r="B26" s="55" t="s">
        <v>146</v>
      </c>
      <c r="C26" s="4"/>
      <c r="D26" s="41"/>
      <c r="E26" s="68"/>
      <c r="F26" s="68"/>
      <c r="G26" s="93"/>
      <c r="H26" s="93"/>
      <c r="I26" s="93"/>
      <c r="J26" s="93"/>
      <c r="K26" s="93"/>
      <c r="L26" s="93"/>
      <c r="M26" s="93"/>
      <c r="N26" s="93"/>
      <c r="O26" s="93"/>
    </row>
    <row r="27" spans="1:15" s="62" customFormat="1" x14ac:dyDescent="0.3">
      <c r="A27" s="63">
        <v>13</v>
      </c>
      <c r="B27" s="58" t="s">
        <v>64</v>
      </c>
      <c r="C27" s="4" t="s">
        <v>51</v>
      </c>
      <c r="D27" s="41">
        <v>28.4</v>
      </c>
      <c r="E27" s="68"/>
      <c r="F27" s="68"/>
      <c r="G27" s="93">
        <f t="shared" si="0"/>
        <v>0</v>
      </c>
      <c r="H27" s="93"/>
      <c r="I27" s="93"/>
      <c r="J27" s="93">
        <f t="shared" si="1"/>
        <v>0</v>
      </c>
      <c r="K27" s="93">
        <f t="shared" si="2"/>
        <v>0</v>
      </c>
      <c r="L27" s="93">
        <f t="shared" si="3"/>
        <v>0</v>
      </c>
      <c r="M27" s="93">
        <f t="shared" si="4"/>
        <v>0</v>
      </c>
      <c r="N27" s="93">
        <f t="shared" si="5"/>
        <v>0</v>
      </c>
      <c r="O27" s="93">
        <f t="shared" si="6"/>
        <v>0</v>
      </c>
    </row>
    <row r="28" spans="1:15" s="62" customFormat="1" x14ac:dyDescent="0.3">
      <c r="A28" s="63">
        <v>14</v>
      </c>
      <c r="B28" s="58" t="s">
        <v>118</v>
      </c>
      <c r="C28" s="4" t="s">
        <v>51</v>
      </c>
      <c r="D28" s="41">
        <v>28.4</v>
      </c>
      <c r="E28" s="68"/>
      <c r="F28" s="68"/>
      <c r="G28" s="93">
        <f t="shared" si="0"/>
        <v>0</v>
      </c>
      <c r="H28" s="93"/>
      <c r="I28" s="93"/>
      <c r="J28" s="93">
        <f t="shared" si="1"/>
        <v>0</v>
      </c>
      <c r="K28" s="93">
        <f t="shared" si="2"/>
        <v>0</v>
      </c>
      <c r="L28" s="93">
        <f t="shared" si="3"/>
        <v>0</v>
      </c>
      <c r="M28" s="93">
        <f t="shared" si="4"/>
        <v>0</v>
      </c>
      <c r="N28" s="93">
        <f t="shared" si="5"/>
        <v>0</v>
      </c>
      <c r="O28" s="93">
        <f t="shared" si="6"/>
        <v>0</v>
      </c>
    </row>
    <row r="29" spans="1:15" s="62" customFormat="1" x14ac:dyDescent="0.3">
      <c r="A29" s="63">
        <v>15</v>
      </c>
      <c r="B29" s="58" t="s">
        <v>119</v>
      </c>
      <c r="C29" s="4" t="s">
        <v>51</v>
      </c>
      <c r="D29" s="41">
        <v>0.18</v>
      </c>
      <c r="E29" s="68"/>
      <c r="F29" s="68"/>
      <c r="G29" s="93">
        <f t="shared" si="0"/>
        <v>0</v>
      </c>
      <c r="H29" s="93"/>
      <c r="I29" s="93"/>
      <c r="J29" s="93">
        <f t="shared" si="1"/>
        <v>0</v>
      </c>
      <c r="K29" s="93">
        <f t="shared" si="2"/>
        <v>0</v>
      </c>
      <c r="L29" s="93">
        <f t="shared" si="3"/>
        <v>0</v>
      </c>
      <c r="M29" s="93">
        <f t="shared" si="4"/>
        <v>0</v>
      </c>
      <c r="N29" s="93">
        <f t="shared" si="5"/>
        <v>0</v>
      </c>
      <c r="O29" s="93">
        <f t="shared" si="6"/>
        <v>0</v>
      </c>
    </row>
    <row r="30" spans="1:15" s="62" customFormat="1" x14ac:dyDescent="0.3">
      <c r="A30" s="63">
        <v>16</v>
      </c>
      <c r="B30" s="58" t="s">
        <v>117</v>
      </c>
      <c r="C30" s="4" t="s">
        <v>51</v>
      </c>
      <c r="D30" s="41">
        <v>2.3199999999999998</v>
      </c>
      <c r="E30" s="68"/>
      <c r="F30" s="68"/>
      <c r="G30" s="93">
        <f t="shared" si="0"/>
        <v>0</v>
      </c>
      <c r="H30" s="93"/>
      <c r="I30" s="93"/>
      <c r="J30" s="93">
        <f t="shared" si="1"/>
        <v>0</v>
      </c>
      <c r="K30" s="93">
        <f t="shared" si="2"/>
        <v>0</v>
      </c>
      <c r="L30" s="93">
        <f t="shared" si="3"/>
        <v>0</v>
      </c>
      <c r="M30" s="93">
        <f t="shared" si="4"/>
        <v>0</v>
      </c>
      <c r="N30" s="93">
        <f t="shared" si="5"/>
        <v>0</v>
      </c>
      <c r="O30" s="93">
        <f t="shared" si="6"/>
        <v>0</v>
      </c>
    </row>
    <row r="31" spans="1:15" s="62" customFormat="1" ht="41.4" x14ac:dyDescent="0.3">
      <c r="A31" s="63">
        <v>17</v>
      </c>
      <c r="B31" s="58" t="s">
        <v>120</v>
      </c>
      <c r="C31" s="4" t="s">
        <v>51</v>
      </c>
      <c r="D31" s="41">
        <v>0.19</v>
      </c>
      <c r="E31" s="68"/>
      <c r="F31" s="68"/>
      <c r="G31" s="93">
        <f t="shared" si="0"/>
        <v>0</v>
      </c>
      <c r="H31" s="93"/>
      <c r="I31" s="93"/>
      <c r="J31" s="93">
        <f t="shared" si="1"/>
        <v>0</v>
      </c>
      <c r="K31" s="93">
        <f t="shared" si="2"/>
        <v>0</v>
      </c>
      <c r="L31" s="93">
        <f t="shared" si="3"/>
        <v>0</v>
      </c>
      <c r="M31" s="93">
        <f t="shared" si="4"/>
        <v>0</v>
      </c>
      <c r="N31" s="93">
        <f t="shared" si="5"/>
        <v>0</v>
      </c>
      <c r="O31" s="93">
        <f t="shared" si="6"/>
        <v>0</v>
      </c>
    </row>
    <row r="32" spans="1:15" s="62" customFormat="1" ht="41.4" x14ac:dyDescent="0.3">
      <c r="A32" s="63">
        <v>18</v>
      </c>
      <c r="B32" s="58" t="s">
        <v>125</v>
      </c>
      <c r="C32" s="4" t="s">
        <v>51</v>
      </c>
      <c r="D32" s="41">
        <v>6.37</v>
      </c>
      <c r="E32" s="68"/>
      <c r="F32" s="68"/>
      <c r="G32" s="93">
        <f t="shared" si="0"/>
        <v>0</v>
      </c>
      <c r="H32" s="93"/>
      <c r="I32" s="93"/>
      <c r="J32" s="93">
        <f t="shared" si="1"/>
        <v>0</v>
      </c>
      <c r="K32" s="93">
        <f t="shared" si="2"/>
        <v>0</v>
      </c>
      <c r="L32" s="93">
        <f t="shared" si="3"/>
        <v>0</v>
      </c>
      <c r="M32" s="93">
        <f t="shared" si="4"/>
        <v>0</v>
      </c>
      <c r="N32" s="93">
        <f t="shared" si="5"/>
        <v>0</v>
      </c>
      <c r="O32" s="93">
        <f t="shared" si="6"/>
        <v>0</v>
      </c>
    </row>
    <row r="33" spans="1:15" s="62" customFormat="1" ht="27.6" x14ac:dyDescent="0.3">
      <c r="A33" s="63">
        <v>19</v>
      </c>
      <c r="B33" s="58" t="s">
        <v>121</v>
      </c>
      <c r="C33" s="4" t="s">
        <v>30</v>
      </c>
      <c r="D33" s="41">
        <v>1</v>
      </c>
      <c r="E33" s="68"/>
      <c r="F33" s="68"/>
      <c r="G33" s="93">
        <f t="shared" si="0"/>
        <v>0</v>
      </c>
      <c r="H33" s="93"/>
      <c r="I33" s="93"/>
      <c r="J33" s="93">
        <f t="shared" si="1"/>
        <v>0</v>
      </c>
      <c r="K33" s="93">
        <f t="shared" si="2"/>
        <v>0</v>
      </c>
      <c r="L33" s="93">
        <f t="shared" si="3"/>
        <v>0</v>
      </c>
      <c r="M33" s="93">
        <f t="shared" si="4"/>
        <v>0</v>
      </c>
      <c r="N33" s="93">
        <f t="shared" si="5"/>
        <v>0</v>
      </c>
      <c r="O33" s="93">
        <f t="shared" si="6"/>
        <v>0</v>
      </c>
    </row>
    <row r="34" spans="1:15" s="62" customFormat="1" ht="96.6" x14ac:dyDescent="0.3">
      <c r="A34" s="63">
        <v>20</v>
      </c>
      <c r="B34" s="58" t="s">
        <v>126</v>
      </c>
      <c r="C34" s="4" t="s">
        <v>51</v>
      </c>
      <c r="D34" s="41">
        <v>32.159999999999997</v>
      </c>
      <c r="E34" s="68"/>
      <c r="F34" s="68"/>
      <c r="G34" s="93">
        <f t="shared" si="0"/>
        <v>0</v>
      </c>
      <c r="H34" s="93"/>
      <c r="I34" s="93"/>
      <c r="J34" s="93">
        <f t="shared" si="1"/>
        <v>0</v>
      </c>
      <c r="K34" s="93">
        <f t="shared" si="2"/>
        <v>0</v>
      </c>
      <c r="L34" s="93">
        <f t="shared" si="3"/>
        <v>0</v>
      </c>
      <c r="M34" s="93">
        <f t="shared" si="4"/>
        <v>0</v>
      </c>
      <c r="N34" s="93">
        <f t="shared" si="5"/>
        <v>0</v>
      </c>
      <c r="O34" s="93">
        <f t="shared" si="6"/>
        <v>0</v>
      </c>
    </row>
    <row r="35" spans="1:15" s="62" customFormat="1" ht="27.6" x14ac:dyDescent="0.3">
      <c r="A35" s="63">
        <v>21</v>
      </c>
      <c r="B35" s="58" t="s">
        <v>127</v>
      </c>
      <c r="C35" s="4" t="s">
        <v>51</v>
      </c>
      <c r="D35" s="41">
        <v>0.87</v>
      </c>
      <c r="E35" s="68"/>
      <c r="F35" s="68"/>
      <c r="G35" s="93">
        <f t="shared" si="0"/>
        <v>0</v>
      </c>
      <c r="H35" s="93"/>
      <c r="I35" s="93"/>
      <c r="J35" s="93">
        <f t="shared" si="1"/>
        <v>0</v>
      </c>
      <c r="K35" s="93">
        <f t="shared" si="2"/>
        <v>0</v>
      </c>
      <c r="L35" s="93">
        <f t="shared" si="3"/>
        <v>0</v>
      </c>
      <c r="M35" s="93">
        <f t="shared" si="4"/>
        <v>0</v>
      </c>
      <c r="N35" s="93">
        <f t="shared" si="5"/>
        <v>0</v>
      </c>
      <c r="O35" s="93">
        <f t="shared" si="6"/>
        <v>0</v>
      </c>
    </row>
    <row r="36" spans="1:15" s="62" customFormat="1" ht="27.6" x14ac:dyDescent="0.3">
      <c r="A36" s="63">
        <v>22</v>
      </c>
      <c r="B36" s="58" t="s">
        <v>121</v>
      </c>
      <c r="C36" s="4" t="s">
        <v>30</v>
      </c>
      <c r="D36" s="41">
        <v>1</v>
      </c>
      <c r="E36" s="68"/>
      <c r="F36" s="68"/>
      <c r="G36" s="93">
        <f t="shared" si="0"/>
        <v>0</v>
      </c>
      <c r="H36" s="93"/>
      <c r="I36" s="93"/>
      <c r="J36" s="93">
        <f t="shared" si="1"/>
        <v>0</v>
      </c>
      <c r="K36" s="93">
        <f t="shared" si="2"/>
        <v>0</v>
      </c>
      <c r="L36" s="93">
        <f t="shared" si="3"/>
        <v>0</v>
      </c>
      <c r="M36" s="93">
        <f t="shared" si="4"/>
        <v>0</v>
      </c>
      <c r="N36" s="93">
        <f t="shared" si="5"/>
        <v>0</v>
      </c>
      <c r="O36" s="93">
        <f t="shared" si="6"/>
        <v>0</v>
      </c>
    </row>
    <row r="37" spans="1:15" s="62" customFormat="1" ht="27.6" x14ac:dyDescent="0.3">
      <c r="A37" s="63">
        <v>23</v>
      </c>
      <c r="B37" s="58" t="s">
        <v>134</v>
      </c>
      <c r="C37" s="4" t="s">
        <v>30</v>
      </c>
      <c r="D37" s="41">
        <v>1</v>
      </c>
      <c r="E37" s="68"/>
      <c r="F37" s="68"/>
      <c r="G37" s="93">
        <f t="shared" si="0"/>
        <v>0</v>
      </c>
      <c r="H37" s="93"/>
      <c r="I37" s="93"/>
      <c r="J37" s="93">
        <f t="shared" si="1"/>
        <v>0</v>
      </c>
      <c r="K37" s="93">
        <f t="shared" si="2"/>
        <v>0</v>
      </c>
      <c r="L37" s="93">
        <f t="shared" si="3"/>
        <v>0</v>
      </c>
      <c r="M37" s="93">
        <f t="shared" si="4"/>
        <v>0</v>
      </c>
      <c r="N37" s="93">
        <f t="shared" si="5"/>
        <v>0</v>
      </c>
      <c r="O37" s="93">
        <f t="shared" si="6"/>
        <v>0</v>
      </c>
    </row>
    <row r="38" spans="1:15" s="62" customFormat="1" ht="27.6" x14ac:dyDescent="0.3">
      <c r="A38" s="63">
        <v>24</v>
      </c>
      <c r="B38" s="58" t="s">
        <v>135</v>
      </c>
      <c r="C38" s="4" t="s">
        <v>11</v>
      </c>
      <c r="D38" s="41">
        <v>4</v>
      </c>
      <c r="E38" s="68"/>
      <c r="F38" s="68"/>
      <c r="G38" s="93">
        <f t="shared" si="0"/>
        <v>0</v>
      </c>
      <c r="H38" s="93"/>
      <c r="I38" s="93"/>
      <c r="J38" s="93">
        <f t="shared" si="1"/>
        <v>0</v>
      </c>
      <c r="K38" s="93">
        <f t="shared" si="2"/>
        <v>0</v>
      </c>
      <c r="L38" s="93">
        <f t="shared" si="3"/>
        <v>0</v>
      </c>
      <c r="M38" s="93">
        <f t="shared" si="4"/>
        <v>0</v>
      </c>
      <c r="N38" s="93">
        <f t="shared" si="5"/>
        <v>0</v>
      </c>
      <c r="O38" s="93">
        <f t="shared" si="6"/>
        <v>0</v>
      </c>
    </row>
    <row r="39" spans="1:15" s="62" customFormat="1" ht="27.6" x14ac:dyDescent="0.3">
      <c r="A39" s="63">
        <v>25</v>
      </c>
      <c r="B39" s="58" t="s">
        <v>133</v>
      </c>
      <c r="C39" s="4" t="s">
        <v>11</v>
      </c>
      <c r="D39" s="41">
        <v>8</v>
      </c>
      <c r="E39" s="68"/>
      <c r="F39" s="68"/>
      <c r="G39" s="93">
        <f t="shared" si="0"/>
        <v>0</v>
      </c>
      <c r="H39" s="93"/>
      <c r="I39" s="93"/>
      <c r="J39" s="93">
        <f t="shared" si="1"/>
        <v>0</v>
      </c>
      <c r="K39" s="93">
        <f t="shared" si="2"/>
        <v>0</v>
      </c>
      <c r="L39" s="93">
        <f t="shared" si="3"/>
        <v>0</v>
      </c>
      <c r="M39" s="93">
        <f t="shared" si="4"/>
        <v>0</v>
      </c>
      <c r="N39" s="93">
        <f t="shared" si="5"/>
        <v>0</v>
      </c>
      <c r="O39" s="93">
        <f t="shared" si="6"/>
        <v>0</v>
      </c>
    </row>
    <row r="40" spans="1:15" s="62" customFormat="1" ht="27.6" x14ac:dyDescent="0.3">
      <c r="A40" s="63">
        <v>26</v>
      </c>
      <c r="B40" s="58" t="s">
        <v>132</v>
      </c>
      <c r="C40" s="4" t="s">
        <v>11</v>
      </c>
      <c r="D40" s="41">
        <v>8</v>
      </c>
      <c r="E40" s="68"/>
      <c r="F40" s="68"/>
      <c r="G40" s="93">
        <f t="shared" si="0"/>
        <v>0</v>
      </c>
      <c r="H40" s="93"/>
      <c r="I40" s="93"/>
      <c r="J40" s="93">
        <f t="shared" si="1"/>
        <v>0</v>
      </c>
      <c r="K40" s="93">
        <f t="shared" si="2"/>
        <v>0</v>
      </c>
      <c r="L40" s="93">
        <f t="shared" si="3"/>
        <v>0</v>
      </c>
      <c r="M40" s="93">
        <f t="shared" si="4"/>
        <v>0</v>
      </c>
      <c r="N40" s="93">
        <f t="shared" si="5"/>
        <v>0</v>
      </c>
      <c r="O40" s="93">
        <f t="shared" si="6"/>
        <v>0</v>
      </c>
    </row>
    <row r="41" spans="1:15" s="62" customFormat="1" x14ac:dyDescent="0.3">
      <c r="A41" s="63">
        <v>27</v>
      </c>
      <c r="B41" s="58" t="s">
        <v>130</v>
      </c>
      <c r="C41" s="4" t="s">
        <v>30</v>
      </c>
      <c r="D41" s="41">
        <v>4</v>
      </c>
      <c r="E41" s="68"/>
      <c r="F41" s="68"/>
      <c r="G41" s="93">
        <f t="shared" si="0"/>
        <v>0</v>
      </c>
      <c r="H41" s="93"/>
      <c r="I41" s="93"/>
      <c r="J41" s="93">
        <f t="shared" si="1"/>
        <v>0</v>
      </c>
      <c r="K41" s="93">
        <f t="shared" si="2"/>
        <v>0</v>
      </c>
      <c r="L41" s="93">
        <f t="shared" si="3"/>
        <v>0</v>
      </c>
      <c r="M41" s="93">
        <f t="shared" si="4"/>
        <v>0</v>
      </c>
      <c r="N41" s="93">
        <f t="shared" si="5"/>
        <v>0</v>
      </c>
      <c r="O41" s="93">
        <f t="shared" si="6"/>
        <v>0</v>
      </c>
    </row>
    <row r="42" spans="1:15" s="62" customFormat="1" x14ac:dyDescent="0.3">
      <c r="A42" s="63">
        <v>28</v>
      </c>
      <c r="B42" s="58" t="s">
        <v>68</v>
      </c>
      <c r="C42" s="4" t="s">
        <v>29</v>
      </c>
      <c r="D42" s="41">
        <v>2</v>
      </c>
      <c r="E42" s="68"/>
      <c r="F42" s="68"/>
      <c r="G42" s="93">
        <f t="shared" si="0"/>
        <v>0</v>
      </c>
      <c r="H42" s="93"/>
      <c r="I42" s="93"/>
      <c r="J42" s="93">
        <f t="shared" si="1"/>
        <v>0</v>
      </c>
      <c r="K42" s="93">
        <f t="shared" si="2"/>
        <v>0</v>
      </c>
      <c r="L42" s="93">
        <f t="shared" si="3"/>
        <v>0</v>
      </c>
      <c r="M42" s="93">
        <f t="shared" si="4"/>
        <v>0</v>
      </c>
      <c r="N42" s="93">
        <f t="shared" si="5"/>
        <v>0</v>
      </c>
      <c r="O42" s="93">
        <f t="shared" si="6"/>
        <v>0</v>
      </c>
    </row>
    <row r="43" spans="1:15" s="62" customFormat="1" x14ac:dyDescent="0.3">
      <c r="A43" s="63">
        <v>29</v>
      </c>
      <c r="B43" s="58" t="s">
        <v>69</v>
      </c>
      <c r="C43" s="4" t="s">
        <v>29</v>
      </c>
      <c r="D43" s="41">
        <v>2.2999999999999998</v>
      </c>
      <c r="E43" s="68"/>
      <c r="F43" s="68"/>
      <c r="G43" s="93">
        <f t="shared" si="0"/>
        <v>0</v>
      </c>
      <c r="H43" s="93"/>
      <c r="I43" s="93"/>
      <c r="J43" s="93">
        <f t="shared" si="1"/>
        <v>0</v>
      </c>
      <c r="K43" s="93">
        <f t="shared" si="2"/>
        <v>0</v>
      </c>
      <c r="L43" s="93">
        <f t="shared" si="3"/>
        <v>0</v>
      </c>
      <c r="M43" s="93">
        <f t="shared" si="4"/>
        <v>0</v>
      </c>
      <c r="N43" s="93">
        <f t="shared" si="5"/>
        <v>0</v>
      </c>
      <c r="O43" s="93">
        <f t="shared" si="6"/>
        <v>0</v>
      </c>
    </row>
    <row r="44" spans="1:15" s="62" customFormat="1" x14ac:dyDescent="0.3">
      <c r="A44" s="63">
        <v>30</v>
      </c>
      <c r="B44" s="58" t="s">
        <v>70</v>
      </c>
      <c r="C44" s="4" t="s">
        <v>11</v>
      </c>
      <c r="D44" s="41">
        <v>1</v>
      </c>
      <c r="E44" s="68"/>
      <c r="F44" s="68"/>
      <c r="G44" s="93">
        <f t="shared" si="0"/>
        <v>0</v>
      </c>
      <c r="H44" s="93"/>
      <c r="I44" s="93"/>
      <c r="J44" s="93">
        <f t="shared" si="1"/>
        <v>0</v>
      </c>
      <c r="K44" s="93">
        <f t="shared" si="2"/>
        <v>0</v>
      </c>
      <c r="L44" s="93">
        <f t="shared" si="3"/>
        <v>0</v>
      </c>
      <c r="M44" s="93">
        <f t="shared" si="4"/>
        <v>0</v>
      </c>
      <c r="N44" s="93">
        <f t="shared" si="5"/>
        <v>0</v>
      </c>
      <c r="O44" s="93">
        <f t="shared" si="6"/>
        <v>0</v>
      </c>
    </row>
    <row r="45" spans="1:15" s="62" customFormat="1" x14ac:dyDescent="0.3">
      <c r="A45" s="63">
        <v>31</v>
      </c>
      <c r="B45" s="58" t="s">
        <v>131</v>
      </c>
      <c r="C45" s="4" t="s">
        <v>11</v>
      </c>
      <c r="D45" s="41">
        <v>1</v>
      </c>
      <c r="E45" s="68"/>
      <c r="F45" s="68"/>
      <c r="G45" s="93">
        <f t="shared" si="0"/>
        <v>0</v>
      </c>
      <c r="H45" s="93"/>
      <c r="I45" s="93"/>
      <c r="J45" s="93">
        <f t="shared" si="1"/>
        <v>0</v>
      </c>
      <c r="K45" s="93">
        <f t="shared" si="2"/>
        <v>0</v>
      </c>
      <c r="L45" s="93">
        <f t="shared" si="3"/>
        <v>0</v>
      </c>
      <c r="M45" s="93">
        <f t="shared" si="4"/>
        <v>0</v>
      </c>
      <c r="N45" s="93">
        <f t="shared" si="5"/>
        <v>0</v>
      </c>
      <c r="O45" s="93">
        <f t="shared" si="6"/>
        <v>0</v>
      </c>
    </row>
    <row r="46" spans="1:15" s="62" customFormat="1" x14ac:dyDescent="0.3">
      <c r="A46" s="63">
        <v>32</v>
      </c>
      <c r="B46" s="58" t="s">
        <v>71</v>
      </c>
      <c r="C46" s="4" t="s">
        <v>30</v>
      </c>
      <c r="D46" s="41">
        <v>4</v>
      </c>
      <c r="E46" s="68"/>
      <c r="F46" s="68"/>
      <c r="G46" s="93">
        <f t="shared" si="0"/>
        <v>0</v>
      </c>
      <c r="H46" s="93"/>
      <c r="I46" s="93"/>
      <c r="J46" s="93">
        <f t="shared" si="1"/>
        <v>0</v>
      </c>
      <c r="K46" s="93">
        <f t="shared" si="2"/>
        <v>0</v>
      </c>
      <c r="L46" s="93">
        <f t="shared" si="3"/>
        <v>0</v>
      </c>
      <c r="M46" s="93">
        <f t="shared" si="4"/>
        <v>0</v>
      </c>
      <c r="N46" s="93">
        <f t="shared" si="5"/>
        <v>0</v>
      </c>
      <c r="O46" s="93">
        <f t="shared" si="6"/>
        <v>0</v>
      </c>
    </row>
    <row r="47" spans="1:15" s="62" customFormat="1" x14ac:dyDescent="0.3">
      <c r="A47" s="63">
        <v>33</v>
      </c>
      <c r="B47" s="58" t="s">
        <v>72</v>
      </c>
      <c r="C47" s="4" t="s">
        <v>30</v>
      </c>
      <c r="D47" s="41">
        <v>1</v>
      </c>
      <c r="E47" s="68"/>
      <c r="F47" s="68"/>
      <c r="G47" s="93">
        <f t="shared" si="0"/>
        <v>0</v>
      </c>
      <c r="H47" s="93"/>
      <c r="I47" s="93"/>
      <c r="J47" s="93">
        <f t="shared" si="1"/>
        <v>0</v>
      </c>
      <c r="K47" s="93">
        <f t="shared" si="2"/>
        <v>0</v>
      </c>
      <c r="L47" s="93">
        <f t="shared" si="3"/>
        <v>0</v>
      </c>
      <c r="M47" s="93">
        <f t="shared" si="4"/>
        <v>0</v>
      </c>
      <c r="N47" s="93">
        <f t="shared" si="5"/>
        <v>0</v>
      </c>
      <c r="O47" s="93">
        <f t="shared" si="6"/>
        <v>0</v>
      </c>
    </row>
    <row r="48" spans="1:15" s="62" customFormat="1" x14ac:dyDescent="0.3">
      <c r="A48" s="63"/>
      <c r="B48" s="55" t="s">
        <v>62</v>
      </c>
      <c r="C48" s="4"/>
      <c r="D48" s="41"/>
      <c r="E48" s="68"/>
      <c r="F48" s="68"/>
      <c r="G48" s="93"/>
      <c r="H48" s="93"/>
      <c r="I48" s="93"/>
      <c r="J48" s="93"/>
      <c r="K48" s="93"/>
      <c r="L48" s="93"/>
      <c r="M48" s="93"/>
      <c r="N48" s="93"/>
      <c r="O48" s="93"/>
    </row>
    <row r="49" spans="1:15" s="62" customFormat="1" ht="69" x14ac:dyDescent="0.3">
      <c r="A49" s="63">
        <v>34</v>
      </c>
      <c r="B49" s="58" t="s">
        <v>138</v>
      </c>
      <c r="C49" s="4" t="s">
        <v>30</v>
      </c>
      <c r="D49" s="41">
        <v>2</v>
      </c>
      <c r="E49" s="68"/>
      <c r="F49" s="68"/>
      <c r="G49" s="93">
        <f t="shared" ref="G49" si="7">ROUND(E49*F49,2)</f>
        <v>0</v>
      </c>
      <c r="H49" s="93"/>
      <c r="I49" s="93"/>
      <c r="J49" s="93">
        <f t="shared" ref="J49" si="8">SUM(G49:I49)</f>
        <v>0</v>
      </c>
      <c r="K49" s="93">
        <f t="shared" ref="K49" si="9">ROUND(E49*D49,2)</f>
        <v>0</v>
      </c>
      <c r="L49" s="93">
        <f t="shared" ref="L49" si="10">ROUND(G49*D49,2)</f>
        <v>0</v>
      </c>
      <c r="M49" s="93">
        <f t="shared" ref="M49" si="11">ROUND(H49*D49,2)</f>
        <v>0</v>
      </c>
      <c r="N49" s="93">
        <f t="shared" ref="N49" si="12">ROUND(I49*D49,2)</f>
        <v>0</v>
      </c>
      <c r="O49" s="93">
        <f t="shared" ref="O49" si="13">SUM(L49:N49)</f>
        <v>0</v>
      </c>
    </row>
    <row r="50" spans="1:15" s="62" customFormat="1" ht="69" x14ac:dyDescent="0.3">
      <c r="A50" s="63">
        <v>35</v>
      </c>
      <c r="B50" s="58" t="s">
        <v>143</v>
      </c>
      <c r="C50" s="4" t="s">
        <v>30</v>
      </c>
      <c r="D50" s="41">
        <v>2</v>
      </c>
      <c r="E50" s="68"/>
      <c r="F50" s="68"/>
      <c r="G50" s="93">
        <f t="shared" si="0"/>
        <v>0</v>
      </c>
      <c r="H50" s="93"/>
      <c r="I50" s="93"/>
      <c r="J50" s="93">
        <f t="shared" si="1"/>
        <v>0</v>
      </c>
      <c r="K50" s="93">
        <f t="shared" si="2"/>
        <v>0</v>
      </c>
      <c r="L50" s="93">
        <f t="shared" si="3"/>
        <v>0</v>
      </c>
      <c r="M50" s="93">
        <f t="shared" si="4"/>
        <v>0</v>
      </c>
      <c r="N50" s="93">
        <f t="shared" si="5"/>
        <v>0</v>
      </c>
      <c r="O50" s="93">
        <f t="shared" si="6"/>
        <v>0</v>
      </c>
    </row>
    <row r="51" spans="1:15" s="62" customFormat="1" ht="27.6" x14ac:dyDescent="0.3">
      <c r="A51" s="63">
        <v>36</v>
      </c>
      <c r="B51" s="58" t="s">
        <v>144</v>
      </c>
      <c r="C51" s="4" t="s">
        <v>30</v>
      </c>
      <c r="D51" s="41">
        <v>2</v>
      </c>
      <c r="E51" s="68"/>
      <c r="F51" s="68"/>
      <c r="G51" s="93">
        <f t="shared" si="0"/>
        <v>0</v>
      </c>
      <c r="H51" s="93"/>
      <c r="I51" s="93"/>
      <c r="J51" s="93">
        <f t="shared" si="1"/>
        <v>0</v>
      </c>
      <c r="K51" s="93">
        <f t="shared" si="2"/>
        <v>0</v>
      </c>
      <c r="L51" s="93">
        <f t="shared" si="3"/>
        <v>0</v>
      </c>
      <c r="M51" s="93">
        <f t="shared" si="4"/>
        <v>0</v>
      </c>
      <c r="N51" s="93">
        <f t="shared" si="5"/>
        <v>0</v>
      </c>
      <c r="O51" s="93">
        <f t="shared" si="6"/>
        <v>0</v>
      </c>
    </row>
    <row r="52" spans="1:15" x14ac:dyDescent="0.3">
      <c r="A52" s="2"/>
      <c r="B52" s="56" t="s">
        <v>31</v>
      </c>
      <c r="C52" s="2"/>
      <c r="D52" s="69"/>
      <c r="E52" s="69"/>
      <c r="F52" s="69"/>
      <c r="G52" s="83"/>
      <c r="H52" s="69"/>
      <c r="I52" s="69"/>
      <c r="J52" s="69"/>
      <c r="K52" s="94">
        <f>SUM(K12:K51)</f>
        <v>0</v>
      </c>
      <c r="L52" s="70">
        <f>SUM(L12:L51)</f>
        <v>0</v>
      </c>
      <c r="M52" s="70">
        <f>SUM(M12:M51)</f>
        <v>0</v>
      </c>
      <c r="N52" s="70">
        <f>SUM(N12:N51)</f>
        <v>0</v>
      </c>
      <c r="O52" s="70">
        <f>SUM(O12:O51)</f>
        <v>0</v>
      </c>
    </row>
    <row r="53" spans="1:15" x14ac:dyDescent="0.3">
      <c r="A53" s="3"/>
      <c r="B53" s="22"/>
      <c r="D53" s="45"/>
      <c r="E53" s="23"/>
      <c r="F53" s="23"/>
      <c r="G53" s="84"/>
      <c r="H53" s="23"/>
      <c r="I53" s="23"/>
      <c r="J53" s="23"/>
      <c r="K53" s="48"/>
      <c r="L53" s="48"/>
      <c r="M53" s="48"/>
      <c r="N53" s="48"/>
      <c r="O53" s="52"/>
    </row>
    <row r="54" spans="1:15" ht="39.9" customHeight="1" x14ac:dyDescent="0.3">
      <c r="A54" s="102" t="s">
        <v>147</v>
      </c>
      <c r="B54" s="102"/>
      <c r="C54" s="102"/>
      <c r="D54" s="102"/>
      <c r="E54" s="102"/>
      <c r="F54" s="102"/>
      <c r="G54" s="102"/>
      <c r="H54" s="102"/>
      <c r="I54" s="102"/>
      <c r="J54" s="102"/>
      <c r="K54" s="102"/>
      <c r="L54" s="102"/>
      <c r="M54" s="102"/>
      <c r="N54" s="102"/>
      <c r="O54" s="102"/>
    </row>
    <row r="55" spans="1:15" x14ac:dyDescent="0.3">
      <c r="A55" s="3"/>
      <c r="B55" s="3"/>
      <c r="L55" s="25"/>
      <c r="M55" s="25"/>
      <c r="N55" s="25"/>
      <c r="O55" s="25"/>
    </row>
    <row r="56" spans="1:15" x14ac:dyDescent="0.3">
      <c r="A56" s="25"/>
      <c r="B56" s="25" t="s">
        <v>12</v>
      </c>
      <c r="C56" s="89"/>
      <c r="D56" s="90"/>
      <c r="E56" s="91"/>
      <c r="F56" s="91"/>
      <c r="G56" s="92"/>
      <c r="L56" s="25"/>
      <c r="M56" s="25"/>
      <c r="N56" s="25"/>
      <c r="O56" s="52"/>
    </row>
    <row r="57" spans="1:15" x14ac:dyDescent="0.3">
      <c r="A57" s="3"/>
      <c r="B57" s="25"/>
      <c r="L57" s="25"/>
      <c r="M57" s="25"/>
      <c r="N57" s="25"/>
      <c r="O57" s="25"/>
    </row>
    <row r="58" spans="1:15" x14ac:dyDescent="0.3">
      <c r="A58" s="13"/>
      <c r="B58" s="25"/>
    </row>
    <row r="59" spans="1:15" x14ac:dyDescent="0.3">
      <c r="A59" s="25"/>
      <c r="B59" s="25" t="s">
        <v>13</v>
      </c>
      <c r="C59" s="89"/>
      <c r="D59" s="90"/>
      <c r="E59" s="91"/>
      <c r="F59" s="91"/>
      <c r="G59" s="92"/>
    </row>
  </sheetData>
  <mergeCells count="14">
    <mergeCell ref="K9:O9"/>
    <mergeCell ref="A54:O54"/>
    <mergeCell ref="I8:J8"/>
    <mergeCell ref="A9:A10"/>
    <mergeCell ref="B9:B10"/>
    <mergeCell ref="C9:C10"/>
    <mergeCell ref="D9:D10"/>
    <mergeCell ref="E9:J9"/>
    <mergeCell ref="H7:J7"/>
    <mergeCell ref="C1:L1"/>
    <mergeCell ref="C2:L2"/>
    <mergeCell ref="C4:L4"/>
    <mergeCell ref="C5:L5"/>
    <mergeCell ref="C3:L3"/>
  </mergeCells>
  <printOptions horizontalCentered="1" verticalCentered="1"/>
  <pageMargins left="0" right="0" top="7.874015748031496E-2" bottom="7.874015748031496E-2" header="0.11811023622047245" footer="7.874015748031496E-2"/>
  <pageSetup paperSize="9" scale="79" fitToHeight="0" orientation="landscape" horizontalDpi="2400" verticalDpi="2400" r:id="rId1"/>
  <headerFooter>
    <oddHeader>&amp;LIepirkums "Cauruļvadu pārbūve uz aerācijas tvertnēm notekūdeņu attīrīšanas iekārtās, Liepājā, ID LU2026/5&amp;R&amp;A</oddHeader>
    <evenHeader>&amp;R&amp;A</evenHeader>
    <evenFooter>&amp;CLapa 13 no 16</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82"/>
  <sheetViews>
    <sheetView tabSelected="1" workbookViewId="0">
      <selection activeCell="B6" sqref="B6"/>
    </sheetView>
  </sheetViews>
  <sheetFormatPr defaultRowHeight="13.2" x14ac:dyDescent="0.25"/>
  <cols>
    <col min="1" max="1" width="4.6640625" customWidth="1"/>
    <col min="2" max="2" width="70" customWidth="1"/>
    <col min="3" max="3" width="5.6640625" customWidth="1"/>
    <col min="4" max="4" width="8.6640625" customWidth="1"/>
    <col min="5" max="5" width="6.6640625" customWidth="1"/>
    <col min="6" max="6" width="7.6640625" customWidth="1"/>
    <col min="7" max="10" width="8.6640625" customWidth="1"/>
    <col min="11" max="11" width="9.6640625" customWidth="1"/>
    <col min="12" max="12" width="8.6640625" customWidth="1"/>
    <col min="13" max="13" width="9.6640625" customWidth="1"/>
    <col min="14" max="14" width="8.6640625" customWidth="1"/>
    <col min="15" max="15" width="9.6640625" customWidth="1"/>
  </cols>
  <sheetData>
    <row r="1" spans="1:15" ht="13.8" x14ac:dyDescent="0.3">
      <c r="A1" s="6"/>
      <c r="B1" s="8"/>
      <c r="C1" s="113" t="s">
        <v>57</v>
      </c>
      <c r="D1" s="113"/>
      <c r="E1" s="113"/>
      <c r="F1" s="113"/>
      <c r="G1" s="113"/>
      <c r="H1" s="113"/>
      <c r="I1" s="113"/>
      <c r="J1" s="113"/>
      <c r="K1" s="113"/>
      <c r="L1" s="113"/>
      <c r="M1" s="10"/>
      <c r="N1" s="10"/>
      <c r="O1" s="10"/>
    </row>
    <row r="2" spans="1:15" ht="13.8" x14ac:dyDescent="0.3">
      <c r="A2" s="8"/>
      <c r="B2" s="25" t="s">
        <v>8</v>
      </c>
      <c r="C2" s="114" t="s">
        <v>53</v>
      </c>
      <c r="D2" s="114"/>
      <c r="E2" s="114"/>
      <c r="F2" s="114"/>
      <c r="G2" s="114"/>
      <c r="H2" s="114"/>
      <c r="I2" s="114"/>
      <c r="J2" s="114"/>
      <c r="K2" s="114"/>
      <c r="L2" s="114"/>
      <c r="M2" s="16"/>
      <c r="N2" s="16"/>
      <c r="O2" s="10"/>
    </row>
    <row r="3" spans="1:15" ht="13.8" x14ac:dyDescent="0.3">
      <c r="A3" s="8"/>
      <c r="B3" s="25" t="s">
        <v>38</v>
      </c>
      <c r="C3" s="114" t="s">
        <v>53</v>
      </c>
      <c r="D3" s="114"/>
      <c r="E3" s="114"/>
      <c r="F3" s="114"/>
      <c r="G3" s="114"/>
      <c r="H3" s="114"/>
      <c r="I3" s="114"/>
      <c r="J3" s="114"/>
      <c r="K3" s="114"/>
      <c r="L3" s="114"/>
      <c r="M3" s="16"/>
      <c r="N3" s="16"/>
      <c r="O3" s="10"/>
    </row>
    <row r="4" spans="1:15" ht="12.75" customHeight="1" x14ac:dyDescent="0.3">
      <c r="A4" s="8"/>
      <c r="B4" s="12" t="s">
        <v>9</v>
      </c>
      <c r="C4" s="114" t="s">
        <v>52</v>
      </c>
      <c r="D4" s="114"/>
      <c r="E4" s="114"/>
      <c r="F4" s="114"/>
      <c r="G4" s="114"/>
      <c r="H4" s="114"/>
      <c r="I4" s="114"/>
      <c r="J4" s="114"/>
      <c r="K4" s="114"/>
      <c r="L4" s="114"/>
      <c r="M4" s="9"/>
      <c r="N4" s="9"/>
      <c r="O4" s="10"/>
    </row>
    <row r="5" spans="1:15" ht="12.75" customHeight="1" x14ac:dyDescent="0.3">
      <c r="A5" s="8"/>
      <c r="B5" s="12" t="s">
        <v>10</v>
      </c>
      <c r="C5" s="114"/>
      <c r="D5" s="114"/>
      <c r="E5" s="114"/>
      <c r="F5" s="114"/>
      <c r="G5" s="114"/>
      <c r="H5" s="114"/>
      <c r="I5" s="114"/>
      <c r="J5" s="114"/>
      <c r="K5" s="114"/>
      <c r="L5" s="114"/>
      <c r="M5" s="9"/>
      <c r="N5" s="9"/>
      <c r="O5" s="10"/>
    </row>
    <row r="6" spans="1:15" ht="13.8" x14ac:dyDescent="0.3">
      <c r="A6" s="8"/>
      <c r="B6" s="6"/>
      <c r="C6" s="5"/>
      <c r="D6" s="43"/>
      <c r="E6" s="5"/>
      <c r="F6" s="5"/>
      <c r="G6" s="5"/>
      <c r="H6" s="5"/>
      <c r="I6" s="5"/>
      <c r="J6" s="5"/>
      <c r="K6" s="5"/>
      <c r="L6" s="5"/>
      <c r="M6" s="9"/>
      <c r="N6" s="9"/>
      <c r="O6" s="10"/>
    </row>
    <row r="7" spans="1:15" ht="13.8" x14ac:dyDescent="0.3">
      <c r="A7" s="8"/>
      <c r="B7" s="13" t="s">
        <v>58</v>
      </c>
      <c r="C7" s="13"/>
      <c r="D7" s="42"/>
      <c r="E7" s="13"/>
      <c r="F7" s="13"/>
      <c r="G7" s="13"/>
      <c r="H7" s="103" t="s">
        <v>39</v>
      </c>
      <c r="I7" s="103"/>
      <c r="J7" s="103"/>
      <c r="K7" s="97">
        <f>O66</f>
        <v>0</v>
      </c>
      <c r="L7" s="18"/>
      <c r="M7" s="8"/>
      <c r="N7" s="9"/>
      <c r="O7" s="10"/>
    </row>
    <row r="8" spans="1:15" ht="14.4" thickBot="1" x14ac:dyDescent="0.35">
      <c r="A8" s="6"/>
      <c r="B8" s="6"/>
      <c r="C8" s="9"/>
      <c r="D8" s="44"/>
      <c r="E8" s="9"/>
      <c r="F8" s="9"/>
      <c r="G8" s="9"/>
      <c r="H8" s="9"/>
      <c r="I8" s="103" t="s">
        <v>22</v>
      </c>
      <c r="J8" s="103"/>
      <c r="K8" s="3" t="s">
        <v>116</v>
      </c>
      <c r="L8" s="3"/>
      <c r="M8" s="16"/>
      <c r="N8" s="9"/>
      <c r="O8" s="10"/>
    </row>
    <row r="9" spans="1:15" ht="12.75" customHeight="1" x14ac:dyDescent="0.25">
      <c r="A9" s="104" t="s">
        <v>3</v>
      </c>
      <c r="B9" s="106" t="s">
        <v>4</v>
      </c>
      <c r="C9" s="108" t="s">
        <v>5</v>
      </c>
      <c r="D9" s="110" t="s">
        <v>6</v>
      </c>
      <c r="E9" s="112" t="s">
        <v>1</v>
      </c>
      <c r="F9" s="112"/>
      <c r="G9" s="112"/>
      <c r="H9" s="112"/>
      <c r="I9" s="112"/>
      <c r="J9" s="112"/>
      <c r="K9" s="99" t="s">
        <v>2</v>
      </c>
      <c r="L9" s="100"/>
      <c r="M9" s="100"/>
      <c r="N9" s="100"/>
      <c r="O9" s="101"/>
    </row>
    <row r="10" spans="1:15" ht="60" customHeight="1" thickBot="1" x14ac:dyDescent="0.3">
      <c r="A10" s="105"/>
      <c r="B10" s="107"/>
      <c r="C10" s="109"/>
      <c r="D10" s="111"/>
      <c r="E10" s="15" t="s">
        <v>7</v>
      </c>
      <c r="F10" s="15" t="s">
        <v>32</v>
      </c>
      <c r="G10" s="15" t="s">
        <v>33</v>
      </c>
      <c r="H10" s="15" t="s">
        <v>34</v>
      </c>
      <c r="I10" s="15" t="s">
        <v>35</v>
      </c>
      <c r="J10" s="15" t="s">
        <v>36</v>
      </c>
      <c r="K10" s="15" t="s">
        <v>23</v>
      </c>
      <c r="L10" s="15" t="s">
        <v>33</v>
      </c>
      <c r="M10" s="15" t="s">
        <v>34</v>
      </c>
      <c r="N10" s="15" t="s">
        <v>35</v>
      </c>
      <c r="O10" s="14" t="s">
        <v>37</v>
      </c>
    </row>
    <row r="11" spans="1:15" ht="13.8" x14ac:dyDescent="0.25">
      <c r="A11" s="1"/>
      <c r="B11" s="55" t="s">
        <v>73</v>
      </c>
      <c r="C11" s="4"/>
      <c r="D11" s="41"/>
      <c r="E11" s="59"/>
      <c r="F11" s="59"/>
      <c r="G11" s="60"/>
      <c r="H11" s="59"/>
      <c r="I11" s="59"/>
      <c r="J11" s="53"/>
      <c r="K11" s="37"/>
      <c r="L11" s="37"/>
      <c r="M11" s="37"/>
      <c r="N11" s="37"/>
      <c r="O11" s="37"/>
    </row>
    <row r="12" spans="1:15" ht="55.2" x14ac:dyDescent="0.25">
      <c r="A12" s="1">
        <v>1</v>
      </c>
      <c r="B12" s="54" t="s">
        <v>141</v>
      </c>
      <c r="C12" s="4" t="s">
        <v>30</v>
      </c>
      <c r="D12" s="41">
        <v>1</v>
      </c>
      <c r="E12" s="68"/>
      <c r="F12" s="68"/>
      <c r="G12" s="93">
        <f>ROUND(E12*F12,2)</f>
        <v>0</v>
      </c>
      <c r="H12" s="93"/>
      <c r="I12" s="93"/>
      <c r="J12" s="93">
        <f>SUM(G12:I12)</f>
        <v>0</v>
      </c>
      <c r="K12" s="93">
        <f>ROUND(E12*D12,2)</f>
        <v>0</v>
      </c>
      <c r="L12" s="93">
        <f>ROUND(G12*D12,2)</f>
        <v>0</v>
      </c>
      <c r="M12" s="93">
        <f>ROUND(H12*D12,2)</f>
        <v>0</v>
      </c>
      <c r="N12" s="93">
        <f>ROUND(I12*D12,2)</f>
        <v>0</v>
      </c>
      <c r="O12" s="93">
        <f>SUM(L12:N12)</f>
        <v>0</v>
      </c>
    </row>
    <row r="13" spans="1:15" ht="13.8" x14ac:dyDescent="0.25">
      <c r="A13" s="1">
        <v>2</v>
      </c>
      <c r="B13" s="54" t="s">
        <v>124</v>
      </c>
      <c r="C13" s="4" t="s">
        <v>139</v>
      </c>
      <c r="D13" s="41">
        <v>1</v>
      </c>
      <c r="E13" s="68"/>
      <c r="F13" s="68"/>
      <c r="G13" s="93"/>
      <c r="H13" s="93"/>
      <c r="I13" s="93"/>
      <c r="J13" s="93"/>
      <c r="K13" s="93"/>
      <c r="L13" s="93"/>
      <c r="M13" s="93"/>
      <c r="N13" s="93"/>
      <c r="O13" s="93"/>
    </row>
    <row r="14" spans="1:15" ht="27.6" x14ac:dyDescent="0.25">
      <c r="A14" s="1">
        <v>3</v>
      </c>
      <c r="B14" s="54" t="s">
        <v>77</v>
      </c>
      <c r="C14" s="4" t="s">
        <v>30</v>
      </c>
      <c r="D14" s="41">
        <v>1</v>
      </c>
      <c r="E14" s="68"/>
      <c r="F14" s="68"/>
      <c r="G14" s="93">
        <f t="shared" ref="G14:G65" si="0">ROUND(E14*F14,2)</f>
        <v>0</v>
      </c>
      <c r="H14" s="93"/>
      <c r="I14" s="93"/>
      <c r="J14" s="93">
        <f t="shared" ref="J14:J65" si="1">SUM(G14:I14)</f>
        <v>0</v>
      </c>
      <c r="K14" s="93">
        <f t="shared" ref="K14:K65" si="2">ROUND(E14*D14,2)</f>
        <v>0</v>
      </c>
      <c r="L14" s="93">
        <f t="shared" ref="L14:L65" si="3">ROUND(G14*D14,2)</f>
        <v>0</v>
      </c>
      <c r="M14" s="93">
        <f t="shared" ref="M14:M65" si="4">ROUND(H14*D14,2)</f>
        <v>0</v>
      </c>
      <c r="N14" s="93">
        <f t="shared" ref="N14:N65" si="5">ROUND(I14*D14,2)</f>
        <v>0</v>
      </c>
      <c r="O14" s="93">
        <f t="shared" ref="O14:O65" si="6">SUM(L14:N14)</f>
        <v>0</v>
      </c>
    </row>
    <row r="15" spans="1:15" ht="13.8" x14ac:dyDescent="0.25">
      <c r="A15" s="1">
        <v>4</v>
      </c>
      <c r="B15" s="54" t="s">
        <v>80</v>
      </c>
      <c r="C15" s="4" t="s">
        <v>30</v>
      </c>
      <c r="D15" s="41">
        <v>1</v>
      </c>
      <c r="E15" s="68"/>
      <c r="F15" s="68"/>
      <c r="G15" s="93">
        <f t="shared" si="0"/>
        <v>0</v>
      </c>
      <c r="H15" s="93"/>
      <c r="I15" s="93"/>
      <c r="J15" s="93">
        <f t="shared" si="1"/>
        <v>0</v>
      </c>
      <c r="K15" s="93">
        <f t="shared" si="2"/>
        <v>0</v>
      </c>
      <c r="L15" s="93">
        <f t="shared" si="3"/>
        <v>0</v>
      </c>
      <c r="M15" s="93">
        <f t="shared" si="4"/>
        <v>0</v>
      </c>
      <c r="N15" s="93">
        <f t="shared" si="5"/>
        <v>0</v>
      </c>
      <c r="O15" s="93">
        <f t="shared" si="6"/>
        <v>0</v>
      </c>
    </row>
    <row r="16" spans="1:15" ht="13.8" x14ac:dyDescent="0.25">
      <c r="A16" s="1">
        <v>5</v>
      </c>
      <c r="B16" s="54" t="s">
        <v>74</v>
      </c>
      <c r="C16" s="4" t="s">
        <v>30</v>
      </c>
      <c r="D16" s="41">
        <v>1</v>
      </c>
      <c r="E16" s="68"/>
      <c r="F16" s="68"/>
      <c r="G16" s="93">
        <f t="shared" si="0"/>
        <v>0</v>
      </c>
      <c r="H16" s="93"/>
      <c r="I16" s="93"/>
      <c r="J16" s="93">
        <f t="shared" si="1"/>
        <v>0</v>
      </c>
      <c r="K16" s="93">
        <f t="shared" si="2"/>
        <v>0</v>
      </c>
      <c r="L16" s="93">
        <f t="shared" si="3"/>
        <v>0</v>
      </c>
      <c r="M16" s="93">
        <f t="shared" si="4"/>
        <v>0</v>
      </c>
      <c r="N16" s="93">
        <f t="shared" si="5"/>
        <v>0</v>
      </c>
      <c r="O16" s="93">
        <f t="shared" si="6"/>
        <v>0</v>
      </c>
    </row>
    <row r="17" spans="1:15" ht="13.8" x14ac:dyDescent="0.25">
      <c r="A17" s="1">
        <v>6</v>
      </c>
      <c r="B17" s="54" t="s">
        <v>75</v>
      </c>
      <c r="C17" s="4" t="s">
        <v>30</v>
      </c>
      <c r="D17" s="41">
        <v>1</v>
      </c>
      <c r="E17" s="68"/>
      <c r="F17" s="68"/>
      <c r="G17" s="93">
        <f t="shared" si="0"/>
        <v>0</v>
      </c>
      <c r="H17" s="93"/>
      <c r="I17" s="93"/>
      <c r="J17" s="93">
        <f t="shared" si="1"/>
        <v>0</v>
      </c>
      <c r="K17" s="93">
        <f t="shared" si="2"/>
        <v>0</v>
      </c>
      <c r="L17" s="93">
        <f t="shared" si="3"/>
        <v>0</v>
      </c>
      <c r="M17" s="93">
        <f t="shared" si="4"/>
        <v>0</v>
      </c>
      <c r="N17" s="93">
        <f t="shared" si="5"/>
        <v>0</v>
      </c>
      <c r="O17" s="93">
        <f t="shared" si="6"/>
        <v>0</v>
      </c>
    </row>
    <row r="18" spans="1:15" ht="13.8" x14ac:dyDescent="0.25">
      <c r="A18" s="1">
        <v>7</v>
      </c>
      <c r="B18" s="54" t="s">
        <v>76</v>
      </c>
      <c r="C18" s="4" t="s">
        <v>30</v>
      </c>
      <c r="D18" s="41">
        <v>5</v>
      </c>
      <c r="E18" s="68"/>
      <c r="F18" s="68"/>
      <c r="G18" s="93">
        <f t="shared" si="0"/>
        <v>0</v>
      </c>
      <c r="H18" s="93"/>
      <c r="I18" s="93"/>
      <c r="J18" s="93">
        <f t="shared" si="1"/>
        <v>0</v>
      </c>
      <c r="K18" s="93">
        <f t="shared" si="2"/>
        <v>0</v>
      </c>
      <c r="L18" s="93">
        <f t="shared" si="3"/>
        <v>0</v>
      </c>
      <c r="M18" s="93">
        <f t="shared" si="4"/>
        <v>0</v>
      </c>
      <c r="N18" s="93">
        <f t="shared" si="5"/>
        <v>0</v>
      </c>
      <c r="O18" s="93">
        <f t="shared" si="6"/>
        <v>0</v>
      </c>
    </row>
    <row r="19" spans="1:15" ht="27.6" x14ac:dyDescent="0.25">
      <c r="A19" s="98"/>
      <c r="B19" s="55" t="s">
        <v>90</v>
      </c>
      <c r="C19" s="4"/>
      <c r="D19" s="41"/>
      <c r="E19" s="68"/>
      <c r="F19" s="68"/>
      <c r="G19" s="93">
        <f t="shared" si="0"/>
        <v>0</v>
      </c>
      <c r="H19" s="93"/>
      <c r="I19" s="93"/>
      <c r="J19" s="93">
        <f t="shared" si="1"/>
        <v>0</v>
      </c>
      <c r="K19" s="93">
        <f t="shared" si="2"/>
        <v>0</v>
      </c>
      <c r="L19" s="93">
        <f t="shared" si="3"/>
        <v>0</v>
      </c>
      <c r="M19" s="93">
        <f t="shared" si="4"/>
        <v>0</v>
      </c>
      <c r="N19" s="93">
        <f t="shared" si="5"/>
        <v>0</v>
      </c>
      <c r="O19" s="93">
        <f t="shared" si="6"/>
        <v>0</v>
      </c>
    </row>
    <row r="20" spans="1:15" ht="41.4" x14ac:dyDescent="0.25">
      <c r="A20" s="1">
        <v>8</v>
      </c>
      <c r="B20" s="54" t="s">
        <v>81</v>
      </c>
      <c r="C20" s="4" t="s">
        <v>51</v>
      </c>
      <c r="D20" s="41">
        <v>516</v>
      </c>
      <c r="E20" s="68"/>
      <c r="F20" s="68"/>
      <c r="G20" s="93">
        <f t="shared" si="0"/>
        <v>0</v>
      </c>
      <c r="H20" s="93"/>
      <c r="I20" s="93"/>
      <c r="J20" s="93">
        <f t="shared" si="1"/>
        <v>0</v>
      </c>
      <c r="K20" s="93">
        <f t="shared" si="2"/>
        <v>0</v>
      </c>
      <c r="L20" s="93">
        <f t="shared" si="3"/>
        <v>0</v>
      </c>
      <c r="M20" s="93">
        <f t="shared" si="4"/>
        <v>0</v>
      </c>
      <c r="N20" s="93">
        <f t="shared" si="5"/>
        <v>0</v>
      </c>
      <c r="O20" s="93">
        <f t="shared" si="6"/>
        <v>0</v>
      </c>
    </row>
    <row r="21" spans="1:15" ht="13.8" x14ac:dyDescent="0.25">
      <c r="A21" s="1">
        <v>9</v>
      </c>
      <c r="B21" s="54" t="s">
        <v>67</v>
      </c>
      <c r="C21" s="4" t="s">
        <v>51</v>
      </c>
      <c r="D21" s="41">
        <v>60.5</v>
      </c>
      <c r="E21" s="68"/>
      <c r="F21" s="68"/>
      <c r="G21" s="93">
        <f t="shared" si="0"/>
        <v>0</v>
      </c>
      <c r="H21" s="93"/>
      <c r="I21" s="93"/>
      <c r="J21" s="93">
        <f t="shared" si="1"/>
        <v>0</v>
      </c>
      <c r="K21" s="93">
        <f t="shared" si="2"/>
        <v>0</v>
      </c>
      <c r="L21" s="93">
        <f t="shared" si="3"/>
        <v>0</v>
      </c>
      <c r="M21" s="93">
        <f t="shared" si="4"/>
        <v>0</v>
      </c>
      <c r="N21" s="93">
        <f t="shared" si="5"/>
        <v>0</v>
      </c>
      <c r="O21" s="93">
        <f t="shared" si="6"/>
        <v>0</v>
      </c>
    </row>
    <row r="22" spans="1:15" ht="27.6" x14ac:dyDescent="0.25">
      <c r="A22" s="1">
        <v>10</v>
      </c>
      <c r="B22" s="54" t="s">
        <v>82</v>
      </c>
      <c r="C22" s="4" t="s">
        <v>29</v>
      </c>
      <c r="D22" s="41">
        <v>84</v>
      </c>
      <c r="E22" s="68"/>
      <c r="F22" s="68"/>
      <c r="G22" s="93">
        <f t="shared" si="0"/>
        <v>0</v>
      </c>
      <c r="H22" s="93"/>
      <c r="I22" s="93"/>
      <c r="J22" s="93">
        <f t="shared" si="1"/>
        <v>0</v>
      </c>
      <c r="K22" s="93">
        <f t="shared" si="2"/>
        <v>0</v>
      </c>
      <c r="L22" s="93">
        <f t="shared" si="3"/>
        <v>0</v>
      </c>
      <c r="M22" s="93">
        <f t="shared" si="4"/>
        <v>0</v>
      </c>
      <c r="N22" s="93">
        <f t="shared" si="5"/>
        <v>0</v>
      </c>
      <c r="O22" s="93">
        <f t="shared" si="6"/>
        <v>0</v>
      </c>
    </row>
    <row r="23" spans="1:15" ht="55.2" x14ac:dyDescent="0.25">
      <c r="A23" s="1">
        <v>11</v>
      </c>
      <c r="B23" s="54" t="s">
        <v>88</v>
      </c>
      <c r="C23" s="4" t="s">
        <v>51</v>
      </c>
      <c r="D23" s="41">
        <v>162.5</v>
      </c>
      <c r="E23" s="68"/>
      <c r="F23" s="68"/>
      <c r="G23" s="93">
        <f t="shared" si="0"/>
        <v>0</v>
      </c>
      <c r="H23" s="93"/>
      <c r="I23" s="93"/>
      <c r="J23" s="93">
        <f t="shared" si="1"/>
        <v>0</v>
      </c>
      <c r="K23" s="93">
        <f t="shared" si="2"/>
        <v>0</v>
      </c>
      <c r="L23" s="93">
        <f t="shared" si="3"/>
        <v>0</v>
      </c>
      <c r="M23" s="93">
        <f t="shared" si="4"/>
        <v>0</v>
      </c>
      <c r="N23" s="93">
        <f t="shared" si="5"/>
        <v>0</v>
      </c>
      <c r="O23" s="93">
        <f t="shared" si="6"/>
        <v>0</v>
      </c>
    </row>
    <row r="24" spans="1:15" ht="13.8" x14ac:dyDescent="0.25">
      <c r="A24" s="1">
        <v>12</v>
      </c>
      <c r="B24" s="54" t="s">
        <v>83</v>
      </c>
      <c r="C24" s="4" t="s">
        <v>29</v>
      </c>
      <c r="D24" s="41">
        <v>84</v>
      </c>
      <c r="E24" s="68"/>
      <c r="F24" s="68"/>
      <c r="G24" s="93">
        <f t="shared" si="0"/>
        <v>0</v>
      </c>
      <c r="H24" s="93"/>
      <c r="I24" s="93"/>
      <c r="J24" s="93">
        <f t="shared" si="1"/>
        <v>0</v>
      </c>
      <c r="K24" s="93">
        <f t="shared" si="2"/>
        <v>0</v>
      </c>
      <c r="L24" s="93">
        <f t="shared" si="3"/>
        <v>0</v>
      </c>
      <c r="M24" s="93">
        <f t="shared" si="4"/>
        <v>0</v>
      </c>
      <c r="N24" s="93">
        <f t="shared" si="5"/>
        <v>0</v>
      </c>
      <c r="O24" s="93">
        <f t="shared" si="6"/>
        <v>0</v>
      </c>
    </row>
    <row r="25" spans="1:15" ht="13.8" x14ac:dyDescent="0.25">
      <c r="A25" s="1">
        <v>13</v>
      </c>
      <c r="B25" s="54" t="s">
        <v>142</v>
      </c>
      <c r="C25" s="4" t="s">
        <v>29</v>
      </c>
      <c r="D25" s="41">
        <v>8.1999999999999993</v>
      </c>
      <c r="E25" s="68"/>
      <c r="F25" s="68"/>
      <c r="G25" s="93">
        <f t="shared" si="0"/>
        <v>0</v>
      </c>
      <c r="H25" s="93"/>
      <c r="I25" s="93"/>
      <c r="J25" s="93">
        <f t="shared" si="1"/>
        <v>0</v>
      </c>
      <c r="K25" s="93">
        <f t="shared" si="2"/>
        <v>0</v>
      </c>
      <c r="L25" s="93">
        <f t="shared" si="3"/>
        <v>0</v>
      </c>
      <c r="M25" s="93">
        <f t="shared" si="4"/>
        <v>0</v>
      </c>
      <c r="N25" s="93">
        <f t="shared" si="5"/>
        <v>0</v>
      </c>
      <c r="O25" s="93">
        <f t="shared" si="6"/>
        <v>0</v>
      </c>
    </row>
    <row r="26" spans="1:15" ht="27.6" x14ac:dyDescent="0.25">
      <c r="A26" s="1">
        <v>14</v>
      </c>
      <c r="B26" s="54" t="s">
        <v>87</v>
      </c>
      <c r="C26" s="4" t="s">
        <v>11</v>
      </c>
      <c r="D26" s="41">
        <v>1</v>
      </c>
      <c r="E26" s="68"/>
      <c r="F26" s="68"/>
      <c r="G26" s="93">
        <f t="shared" si="0"/>
        <v>0</v>
      </c>
      <c r="H26" s="93"/>
      <c r="I26" s="93"/>
      <c r="J26" s="93">
        <f t="shared" si="1"/>
        <v>0</v>
      </c>
      <c r="K26" s="93">
        <f t="shared" si="2"/>
        <v>0</v>
      </c>
      <c r="L26" s="93">
        <f t="shared" si="3"/>
        <v>0</v>
      </c>
      <c r="M26" s="93">
        <f t="shared" si="4"/>
        <v>0</v>
      </c>
      <c r="N26" s="93">
        <f t="shared" si="5"/>
        <v>0</v>
      </c>
      <c r="O26" s="93">
        <f t="shared" si="6"/>
        <v>0</v>
      </c>
    </row>
    <row r="27" spans="1:15" ht="13.8" x14ac:dyDescent="0.25">
      <c r="A27" s="1">
        <v>15</v>
      </c>
      <c r="B27" s="54" t="s">
        <v>109</v>
      </c>
      <c r="C27" s="4" t="s">
        <v>11</v>
      </c>
      <c r="D27" s="41">
        <v>3</v>
      </c>
      <c r="E27" s="68"/>
      <c r="F27" s="68"/>
      <c r="G27" s="93">
        <f t="shared" si="0"/>
        <v>0</v>
      </c>
      <c r="H27" s="93"/>
      <c r="I27" s="93"/>
      <c r="J27" s="93">
        <f t="shared" si="1"/>
        <v>0</v>
      </c>
      <c r="K27" s="93">
        <f t="shared" si="2"/>
        <v>0</v>
      </c>
      <c r="L27" s="93">
        <f t="shared" si="3"/>
        <v>0</v>
      </c>
      <c r="M27" s="93">
        <f t="shared" si="4"/>
        <v>0</v>
      </c>
      <c r="N27" s="93">
        <f t="shared" si="5"/>
        <v>0</v>
      </c>
      <c r="O27" s="93">
        <f t="shared" si="6"/>
        <v>0</v>
      </c>
    </row>
    <row r="28" spans="1:15" ht="13.8" x14ac:dyDescent="0.25">
      <c r="A28" s="1">
        <v>16</v>
      </c>
      <c r="B28" s="54" t="s">
        <v>110</v>
      </c>
      <c r="C28" s="4" t="s">
        <v>11</v>
      </c>
      <c r="D28" s="41">
        <v>1</v>
      </c>
      <c r="E28" s="68"/>
      <c r="F28" s="68"/>
      <c r="G28" s="93">
        <f t="shared" si="0"/>
        <v>0</v>
      </c>
      <c r="H28" s="93"/>
      <c r="I28" s="93"/>
      <c r="J28" s="93">
        <f t="shared" si="1"/>
        <v>0</v>
      </c>
      <c r="K28" s="93">
        <f t="shared" si="2"/>
        <v>0</v>
      </c>
      <c r="L28" s="93">
        <f t="shared" si="3"/>
        <v>0</v>
      </c>
      <c r="M28" s="93">
        <f t="shared" si="4"/>
        <v>0</v>
      </c>
      <c r="N28" s="93">
        <f t="shared" si="5"/>
        <v>0</v>
      </c>
      <c r="O28" s="93">
        <f t="shared" si="6"/>
        <v>0</v>
      </c>
    </row>
    <row r="29" spans="1:15" ht="13.8" x14ac:dyDescent="0.25">
      <c r="A29" s="1">
        <v>17</v>
      </c>
      <c r="B29" s="54" t="s">
        <v>111</v>
      </c>
      <c r="C29" s="4" t="s">
        <v>11</v>
      </c>
      <c r="D29" s="41">
        <v>1</v>
      </c>
      <c r="E29" s="68"/>
      <c r="F29" s="68"/>
      <c r="G29" s="93">
        <f t="shared" si="0"/>
        <v>0</v>
      </c>
      <c r="H29" s="93"/>
      <c r="I29" s="93"/>
      <c r="J29" s="93">
        <f t="shared" si="1"/>
        <v>0</v>
      </c>
      <c r="K29" s="93">
        <f t="shared" si="2"/>
        <v>0</v>
      </c>
      <c r="L29" s="93">
        <f t="shared" si="3"/>
        <v>0</v>
      </c>
      <c r="M29" s="93">
        <f t="shared" si="4"/>
        <v>0</v>
      </c>
      <c r="N29" s="93">
        <f t="shared" si="5"/>
        <v>0</v>
      </c>
      <c r="O29" s="93">
        <f t="shared" si="6"/>
        <v>0</v>
      </c>
    </row>
    <row r="30" spans="1:15" ht="13.8" x14ac:dyDescent="0.25">
      <c r="A30" s="1">
        <v>18</v>
      </c>
      <c r="B30" s="54" t="s">
        <v>112</v>
      </c>
      <c r="C30" s="4" t="s">
        <v>11</v>
      </c>
      <c r="D30" s="41">
        <v>1</v>
      </c>
      <c r="E30" s="68"/>
      <c r="F30" s="68"/>
      <c r="G30" s="93">
        <f t="shared" si="0"/>
        <v>0</v>
      </c>
      <c r="H30" s="93"/>
      <c r="I30" s="93"/>
      <c r="J30" s="93">
        <f t="shared" si="1"/>
        <v>0</v>
      </c>
      <c r="K30" s="93">
        <f t="shared" si="2"/>
        <v>0</v>
      </c>
      <c r="L30" s="93">
        <f t="shared" si="3"/>
        <v>0</v>
      </c>
      <c r="M30" s="93">
        <f t="shared" si="4"/>
        <v>0</v>
      </c>
      <c r="N30" s="93">
        <f t="shared" si="5"/>
        <v>0</v>
      </c>
      <c r="O30" s="93">
        <f t="shared" si="6"/>
        <v>0</v>
      </c>
    </row>
    <row r="31" spans="1:15" ht="13.8" x14ac:dyDescent="0.25">
      <c r="A31" s="1">
        <v>19</v>
      </c>
      <c r="B31" s="54" t="s">
        <v>84</v>
      </c>
      <c r="C31" s="4" t="s">
        <v>11</v>
      </c>
      <c r="D31" s="41">
        <v>1</v>
      </c>
      <c r="E31" s="68"/>
      <c r="F31" s="68"/>
      <c r="G31" s="93">
        <f t="shared" si="0"/>
        <v>0</v>
      </c>
      <c r="H31" s="93"/>
      <c r="I31" s="93"/>
      <c r="J31" s="93">
        <f t="shared" si="1"/>
        <v>0</v>
      </c>
      <c r="K31" s="93">
        <f t="shared" si="2"/>
        <v>0</v>
      </c>
      <c r="L31" s="93">
        <f t="shared" si="3"/>
        <v>0</v>
      </c>
      <c r="M31" s="93">
        <f t="shared" si="4"/>
        <v>0</v>
      </c>
      <c r="N31" s="93">
        <f t="shared" si="5"/>
        <v>0</v>
      </c>
      <c r="O31" s="93">
        <f t="shared" si="6"/>
        <v>0</v>
      </c>
    </row>
    <row r="32" spans="1:15" ht="13.8" x14ac:dyDescent="0.25">
      <c r="A32" s="1">
        <v>20</v>
      </c>
      <c r="B32" s="54" t="s">
        <v>113</v>
      </c>
      <c r="C32" s="4" t="s">
        <v>11</v>
      </c>
      <c r="D32" s="41">
        <v>1</v>
      </c>
      <c r="E32" s="68"/>
      <c r="F32" s="68"/>
      <c r="G32" s="93">
        <f t="shared" si="0"/>
        <v>0</v>
      </c>
      <c r="H32" s="93"/>
      <c r="I32" s="93"/>
      <c r="J32" s="93">
        <f t="shared" si="1"/>
        <v>0</v>
      </c>
      <c r="K32" s="93">
        <f t="shared" si="2"/>
        <v>0</v>
      </c>
      <c r="L32" s="93">
        <f t="shared" si="3"/>
        <v>0</v>
      </c>
      <c r="M32" s="93">
        <f t="shared" si="4"/>
        <v>0</v>
      </c>
      <c r="N32" s="93">
        <f t="shared" si="5"/>
        <v>0</v>
      </c>
      <c r="O32" s="93">
        <f t="shared" si="6"/>
        <v>0</v>
      </c>
    </row>
    <row r="33" spans="1:15" ht="13.8" x14ac:dyDescent="0.25">
      <c r="A33" s="1">
        <v>21</v>
      </c>
      <c r="B33" s="54" t="s">
        <v>85</v>
      </c>
      <c r="C33" s="4" t="s">
        <v>11</v>
      </c>
      <c r="D33" s="41">
        <v>4</v>
      </c>
      <c r="E33" s="68"/>
      <c r="F33" s="68"/>
      <c r="G33" s="93">
        <f t="shared" si="0"/>
        <v>0</v>
      </c>
      <c r="H33" s="93"/>
      <c r="I33" s="93"/>
      <c r="J33" s="93">
        <f t="shared" si="1"/>
        <v>0</v>
      </c>
      <c r="K33" s="93">
        <f t="shared" si="2"/>
        <v>0</v>
      </c>
      <c r="L33" s="93">
        <f t="shared" si="3"/>
        <v>0</v>
      </c>
      <c r="M33" s="93">
        <f t="shared" si="4"/>
        <v>0</v>
      </c>
      <c r="N33" s="93">
        <f t="shared" si="5"/>
        <v>0</v>
      </c>
      <c r="O33" s="93">
        <f t="shared" si="6"/>
        <v>0</v>
      </c>
    </row>
    <row r="34" spans="1:15" ht="13.8" x14ac:dyDescent="0.25">
      <c r="A34" s="1">
        <v>22</v>
      </c>
      <c r="B34" s="54" t="s">
        <v>86</v>
      </c>
      <c r="C34" s="4" t="s">
        <v>11</v>
      </c>
      <c r="D34" s="41">
        <v>1</v>
      </c>
      <c r="E34" s="68"/>
      <c r="F34" s="68"/>
      <c r="G34" s="93">
        <f t="shared" si="0"/>
        <v>0</v>
      </c>
      <c r="H34" s="93"/>
      <c r="I34" s="93"/>
      <c r="J34" s="93">
        <f t="shared" si="1"/>
        <v>0</v>
      </c>
      <c r="K34" s="93">
        <f t="shared" si="2"/>
        <v>0</v>
      </c>
      <c r="L34" s="93">
        <f t="shared" si="3"/>
        <v>0</v>
      </c>
      <c r="M34" s="93">
        <f t="shared" si="4"/>
        <v>0</v>
      </c>
      <c r="N34" s="93">
        <f t="shared" si="5"/>
        <v>0</v>
      </c>
      <c r="O34" s="93">
        <f t="shared" si="6"/>
        <v>0</v>
      </c>
    </row>
    <row r="35" spans="1:15" ht="55.2" x14ac:dyDescent="0.25">
      <c r="A35" s="1">
        <v>23</v>
      </c>
      <c r="B35" s="54" t="s">
        <v>89</v>
      </c>
      <c r="C35" s="4" t="s">
        <v>51</v>
      </c>
      <c r="D35" s="41">
        <v>293</v>
      </c>
      <c r="E35" s="68"/>
      <c r="F35" s="68"/>
      <c r="G35" s="93">
        <f t="shared" si="0"/>
        <v>0</v>
      </c>
      <c r="H35" s="93"/>
      <c r="I35" s="93"/>
      <c r="J35" s="93">
        <f t="shared" si="1"/>
        <v>0</v>
      </c>
      <c r="K35" s="93">
        <f t="shared" si="2"/>
        <v>0</v>
      </c>
      <c r="L35" s="93">
        <f t="shared" si="3"/>
        <v>0</v>
      </c>
      <c r="M35" s="93">
        <f t="shared" si="4"/>
        <v>0</v>
      </c>
      <c r="N35" s="93">
        <f t="shared" si="5"/>
        <v>0</v>
      </c>
      <c r="O35" s="93">
        <f t="shared" si="6"/>
        <v>0</v>
      </c>
    </row>
    <row r="36" spans="1:15" ht="27.6" x14ac:dyDescent="0.25">
      <c r="A36" s="1"/>
      <c r="B36" s="55" t="s">
        <v>91</v>
      </c>
      <c r="C36" s="4"/>
      <c r="D36" s="41"/>
      <c r="E36" s="68"/>
      <c r="F36" s="68"/>
      <c r="G36" s="93">
        <f t="shared" si="0"/>
        <v>0</v>
      </c>
      <c r="H36" s="93"/>
      <c r="I36" s="93"/>
      <c r="J36" s="93">
        <f t="shared" si="1"/>
        <v>0</v>
      </c>
      <c r="K36" s="93">
        <f t="shared" si="2"/>
        <v>0</v>
      </c>
      <c r="L36" s="93">
        <f t="shared" si="3"/>
        <v>0</v>
      </c>
      <c r="M36" s="93">
        <f t="shared" si="4"/>
        <v>0</v>
      </c>
      <c r="N36" s="93">
        <f t="shared" si="5"/>
        <v>0</v>
      </c>
      <c r="O36" s="93">
        <f t="shared" si="6"/>
        <v>0</v>
      </c>
    </row>
    <row r="37" spans="1:15" ht="41.4" x14ac:dyDescent="0.25">
      <c r="A37" s="1">
        <v>24</v>
      </c>
      <c r="B37" s="54" t="s">
        <v>92</v>
      </c>
      <c r="C37" s="4" t="s">
        <v>51</v>
      </c>
      <c r="D37" s="41">
        <v>187</v>
      </c>
      <c r="E37" s="68"/>
      <c r="F37" s="68"/>
      <c r="G37" s="93">
        <f t="shared" si="0"/>
        <v>0</v>
      </c>
      <c r="H37" s="93"/>
      <c r="I37" s="93"/>
      <c r="J37" s="93">
        <f t="shared" si="1"/>
        <v>0</v>
      </c>
      <c r="K37" s="93">
        <f t="shared" si="2"/>
        <v>0</v>
      </c>
      <c r="L37" s="93">
        <f t="shared" si="3"/>
        <v>0</v>
      </c>
      <c r="M37" s="93">
        <f t="shared" si="4"/>
        <v>0</v>
      </c>
      <c r="N37" s="93">
        <f t="shared" si="5"/>
        <v>0</v>
      </c>
      <c r="O37" s="93">
        <f t="shared" si="6"/>
        <v>0</v>
      </c>
    </row>
    <row r="38" spans="1:15" ht="13.8" x14ac:dyDescent="0.25">
      <c r="A38" s="1">
        <v>25</v>
      </c>
      <c r="B38" s="54" t="s">
        <v>67</v>
      </c>
      <c r="C38" s="4" t="s">
        <v>51</v>
      </c>
      <c r="D38" s="41">
        <v>55</v>
      </c>
      <c r="E38" s="68"/>
      <c r="F38" s="68"/>
      <c r="G38" s="93">
        <f t="shared" si="0"/>
        <v>0</v>
      </c>
      <c r="H38" s="93"/>
      <c r="I38" s="93"/>
      <c r="J38" s="93">
        <f t="shared" si="1"/>
        <v>0</v>
      </c>
      <c r="K38" s="93">
        <f t="shared" si="2"/>
        <v>0</v>
      </c>
      <c r="L38" s="93">
        <f t="shared" si="3"/>
        <v>0</v>
      </c>
      <c r="M38" s="93">
        <f t="shared" si="4"/>
        <v>0</v>
      </c>
      <c r="N38" s="93">
        <f t="shared" si="5"/>
        <v>0</v>
      </c>
      <c r="O38" s="93">
        <f t="shared" si="6"/>
        <v>0</v>
      </c>
    </row>
    <row r="39" spans="1:15" ht="27.6" x14ac:dyDescent="0.25">
      <c r="A39" s="1">
        <v>26</v>
      </c>
      <c r="B39" s="54" t="s">
        <v>82</v>
      </c>
      <c r="C39" s="4" t="s">
        <v>29</v>
      </c>
      <c r="D39" s="41">
        <v>110</v>
      </c>
      <c r="E39" s="68"/>
      <c r="F39" s="68"/>
      <c r="G39" s="93">
        <f t="shared" si="0"/>
        <v>0</v>
      </c>
      <c r="H39" s="93"/>
      <c r="I39" s="93"/>
      <c r="J39" s="93">
        <f t="shared" si="1"/>
        <v>0</v>
      </c>
      <c r="K39" s="93">
        <f t="shared" si="2"/>
        <v>0</v>
      </c>
      <c r="L39" s="93">
        <f t="shared" si="3"/>
        <v>0</v>
      </c>
      <c r="M39" s="93">
        <f t="shared" si="4"/>
        <v>0</v>
      </c>
      <c r="N39" s="93">
        <f t="shared" si="5"/>
        <v>0</v>
      </c>
      <c r="O39" s="93">
        <f t="shared" si="6"/>
        <v>0</v>
      </c>
    </row>
    <row r="40" spans="1:15" ht="55.2" x14ac:dyDescent="0.25">
      <c r="A40" s="1">
        <v>27</v>
      </c>
      <c r="B40" s="54" t="s">
        <v>93</v>
      </c>
      <c r="C40" s="4" t="s">
        <v>51</v>
      </c>
      <c r="D40" s="41">
        <v>110</v>
      </c>
      <c r="E40" s="68"/>
      <c r="F40" s="68"/>
      <c r="G40" s="93">
        <f t="shared" si="0"/>
        <v>0</v>
      </c>
      <c r="H40" s="93"/>
      <c r="I40" s="93"/>
      <c r="J40" s="93">
        <f t="shared" si="1"/>
        <v>0</v>
      </c>
      <c r="K40" s="93">
        <f t="shared" si="2"/>
        <v>0</v>
      </c>
      <c r="L40" s="93">
        <f t="shared" si="3"/>
        <v>0</v>
      </c>
      <c r="M40" s="93">
        <f t="shared" si="4"/>
        <v>0</v>
      </c>
      <c r="N40" s="93">
        <f t="shared" si="5"/>
        <v>0</v>
      </c>
      <c r="O40" s="93">
        <f t="shared" si="6"/>
        <v>0</v>
      </c>
    </row>
    <row r="41" spans="1:15" ht="13.8" x14ac:dyDescent="0.25">
      <c r="A41" s="1">
        <v>28</v>
      </c>
      <c r="B41" s="54" t="s">
        <v>94</v>
      </c>
      <c r="C41" s="4" t="s">
        <v>29</v>
      </c>
      <c r="D41" s="41">
        <v>110</v>
      </c>
      <c r="E41" s="68"/>
      <c r="F41" s="68"/>
      <c r="G41" s="93">
        <f t="shared" si="0"/>
        <v>0</v>
      </c>
      <c r="H41" s="93"/>
      <c r="I41" s="93"/>
      <c r="J41" s="93">
        <f t="shared" si="1"/>
        <v>0</v>
      </c>
      <c r="K41" s="93">
        <f t="shared" si="2"/>
        <v>0</v>
      </c>
      <c r="L41" s="93">
        <f t="shared" si="3"/>
        <v>0</v>
      </c>
      <c r="M41" s="93">
        <f t="shared" si="4"/>
        <v>0</v>
      </c>
      <c r="N41" s="93">
        <f t="shared" si="5"/>
        <v>0</v>
      </c>
      <c r="O41" s="93">
        <f t="shared" si="6"/>
        <v>0</v>
      </c>
    </row>
    <row r="42" spans="1:15" ht="13.8" x14ac:dyDescent="0.25">
      <c r="A42" s="1">
        <v>29</v>
      </c>
      <c r="B42" s="54" t="s">
        <v>95</v>
      </c>
      <c r="C42" s="4" t="s">
        <v>11</v>
      </c>
      <c r="D42" s="41">
        <v>1</v>
      </c>
      <c r="E42" s="68"/>
      <c r="F42" s="68"/>
      <c r="G42" s="93">
        <f t="shared" si="0"/>
        <v>0</v>
      </c>
      <c r="H42" s="93"/>
      <c r="I42" s="93"/>
      <c r="J42" s="93">
        <f t="shared" si="1"/>
        <v>0</v>
      </c>
      <c r="K42" s="93">
        <f t="shared" si="2"/>
        <v>0</v>
      </c>
      <c r="L42" s="93">
        <f t="shared" si="3"/>
        <v>0</v>
      </c>
      <c r="M42" s="93">
        <f t="shared" si="4"/>
        <v>0</v>
      </c>
      <c r="N42" s="93">
        <f t="shared" si="5"/>
        <v>0</v>
      </c>
      <c r="O42" s="93">
        <f t="shared" si="6"/>
        <v>0</v>
      </c>
    </row>
    <row r="43" spans="1:15" ht="13.8" x14ac:dyDescent="0.25">
      <c r="A43" s="1">
        <v>30</v>
      </c>
      <c r="B43" s="54" t="s">
        <v>96</v>
      </c>
      <c r="C43" s="4" t="s">
        <v>11</v>
      </c>
      <c r="D43" s="41">
        <v>1</v>
      </c>
      <c r="E43" s="68"/>
      <c r="F43" s="68"/>
      <c r="G43" s="93">
        <f t="shared" si="0"/>
        <v>0</v>
      </c>
      <c r="H43" s="93"/>
      <c r="I43" s="93"/>
      <c r="J43" s="93">
        <f t="shared" si="1"/>
        <v>0</v>
      </c>
      <c r="K43" s="93">
        <f t="shared" si="2"/>
        <v>0</v>
      </c>
      <c r="L43" s="93">
        <f t="shared" si="3"/>
        <v>0</v>
      </c>
      <c r="M43" s="93">
        <f t="shared" si="4"/>
        <v>0</v>
      </c>
      <c r="N43" s="93">
        <f t="shared" si="5"/>
        <v>0</v>
      </c>
      <c r="O43" s="93">
        <f t="shared" si="6"/>
        <v>0</v>
      </c>
    </row>
    <row r="44" spans="1:15" ht="13.8" x14ac:dyDescent="0.25">
      <c r="A44" s="1">
        <v>31</v>
      </c>
      <c r="B44" s="54" t="s">
        <v>97</v>
      </c>
      <c r="C44" s="4" t="s">
        <v>11</v>
      </c>
      <c r="D44" s="41">
        <v>1</v>
      </c>
      <c r="E44" s="68"/>
      <c r="F44" s="68"/>
      <c r="G44" s="93">
        <f t="shared" si="0"/>
        <v>0</v>
      </c>
      <c r="H44" s="93"/>
      <c r="I44" s="93"/>
      <c r="J44" s="93">
        <f t="shared" si="1"/>
        <v>0</v>
      </c>
      <c r="K44" s="93">
        <f t="shared" si="2"/>
        <v>0</v>
      </c>
      <c r="L44" s="93">
        <f t="shared" si="3"/>
        <v>0</v>
      </c>
      <c r="M44" s="93">
        <f t="shared" si="4"/>
        <v>0</v>
      </c>
      <c r="N44" s="93">
        <f t="shared" si="5"/>
        <v>0</v>
      </c>
      <c r="O44" s="93">
        <f t="shared" si="6"/>
        <v>0</v>
      </c>
    </row>
    <row r="45" spans="1:15" ht="13.8" x14ac:dyDescent="0.25">
      <c r="A45" s="1">
        <v>32</v>
      </c>
      <c r="B45" s="54" t="s">
        <v>98</v>
      </c>
      <c r="C45" s="4" t="s">
        <v>11</v>
      </c>
      <c r="D45" s="41">
        <v>1</v>
      </c>
      <c r="E45" s="68"/>
      <c r="F45" s="68"/>
      <c r="G45" s="93">
        <f t="shared" si="0"/>
        <v>0</v>
      </c>
      <c r="H45" s="93"/>
      <c r="I45" s="93"/>
      <c r="J45" s="93">
        <f t="shared" si="1"/>
        <v>0</v>
      </c>
      <c r="K45" s="93">
        <f t="shared" si="2"/>
        <v>0</v>
      </c>
      <c r="L45" s="93">
        <f t="shared" si="3"/>
        <v>0</v>
      </c>
      <c r="M45" s="93">
        <f t="shared" si="4"/>
        <v>0</v>
      </c>
      <c r="N45" s="93">
        <f t="shared" si="5"/>
        <v>0</v>
      </c>
      <c r="O45" s="93">
        <f t="shared" si="6"/>
        <v>0</v>
      </c>
    </row>
    <row r="46" spans="1:15" ht="13.8" x14ac:dyDescent="0.25">
      <c r="A46" s="1">
        <v>33</v>
      </c>
      <c r="B46" s="54" t="s">
        <v>95</v>
      </c>
      <c r="C46" s="4" t="s">
        <v>11</v>
      </c>
      <c r="D46" s="41">
        <v>1</v>
      </c>
      <c r="E46" s="68"/>
      <c r="F46" s="68"/>
      <c r="G46" s="93">
        <f t="shared" si="0"/>
        <v>0</v>
      </c>
      <c r="H46" s="93"/>
      <c r="I46" s="93"/>
      <c r="J46" s="93">
        <f t="shared" si="1"/>
        <v>0</v>
      </c>
      <c r="K46" s="93">
        <f t="shared" si="2"/>
        <v>0</v>
      </c>
      <c r="L46" s="93">
        <f t="shared" si="3"/>
        <v>0</v>
      </c>
      <c r="M46" s="93">
        <f t="shared" si="4"/>
        <v>0</v>
      </c>
      <c r="N46" s="93">
        <f t="shared" si="5"/>
        <v>0</v>
      </c>
      <c r="O46" s="93">
        <f t="shared" si="6"/>
        <v>0</v>
      </c>
    </row>
    <row r="47" spans="1:15" ht="13.8" x14ac:dyDescent="0.25">
      <c r="A47" s="1">
        <v>34</v>
      </c>
      <c r="B47" s="54" t="s">
        <v>99</v>
      </c>
      <c r="C47" s="4" t="s">
        <v>11</v>
      </c>
      <c r="D47" s="41">
        <v>1</v>
      </c>
      <c r="E47" s="68"/>
      <c r="F47" s="68"/>
      <c r="G47" s="93">
        <f t="shared" si="0"/>
        <v>0</v>
      </c>
      <c r="H47" s="93"/>
      <c r="I47" s="93"/>
      <c r="J47" s="93">
        <f t="shared" si="1"/>
        <v>0</v>
      </c>
      <c r="K47" s="93">
        <f t="shared" si="2"/>
        <v>0</v>
      </c>
      <c r="L47" s="93">
        <f t="shared" si="3"/>
        <v>0</v>
      </c>
      <c r="M47" s="93">
        <f t="shared" si="4"/>
        <v>0</v>
      </c>
      <c r="N47" s="93">
        <f t="shared" si="5"/>
        <v>0</v>
      </c>
      <c r="O47" s="93">
        <f t="shared" si="6"/>
        <v>0</v>
      </c>
    </row>
    <row r="48" spans="1:15" ht="13.8" x14ac:dyDescent="0.25">
      <c r="A48" s="1">
        <v>35</v>
      </c>
      <c r="B48" s="54" t="s">
        <v>95</v>
      </c>
      <c r="C48" s="4" t="s">
        <v>11</v>
      </c>
      <c r="D48" s="41">
        <v>1</v>
      </c>
      <c r="E48" s="68"/>
      <c r="F48" s="68"/>
      <c r="G48" s="93">
        <f t="shared" si="0"/>
        <v>0</v>
      </c>
      <c r="H48" s="93"/>
      <c r="I48" s="93"/>
      <c r="J48" s="93">
        <f t="shared" si="1"/>
        <v>0</v>
      </c>
      <c r="K48" s="93">
        <f t="shared" si="2"/>
        <v>0</v>
      </c>
      <c r="L48" s="93">
        <f t="shared" si="3"/>
        <v>0</v>
      </c>
      <c r="M48" s="93">
        <f t="shared" si="4"/>
        <v>0</v>
      </c>
      <c r="N48" s="93">
        <f t="shared" si="5"/>
        <v>0</v>
      </c>
      <c r="O48" s="93">
        <f t="shared" si="6"/>
        <v>0</v>
      </c>
    </row>
    <row r="49" spans="1:15" ht="13.8" x14ac:dyDescent="0.25">
      <c r="A49" s="1">
        <v>36</v>
      </c>
      <c r="B49" s="54" t="s">
        <v>95</v>
      </c>
      <c r="C49" s="4" t="s">
        <v>11</v>
      </c>
      <c r="D49" s="41">
        <v>1</v>
      </c>
      <c r="E49" s="68"/>
      <c r="F49" s="68"/>
      <c r="G49" s="93">
        <f t="shared" si="0"/>
        <v>0</v>
      </c>
      <c r="H49" s="93"/>
      <c r="I49" s="93"/>
      <c r="J49" s="93">
        <f t="shared" si="1"/>
        <v>0</v>
      </c>
      <c r="K49" s="93">
        <f t="shared" si="2"/>
        <v>0</v>
      </c>
      <c r="L49" s="93">
        <f t="shared" si="3"/>
        <v>0</v>
      </c>
      <c r="M49" s="93">
        <f t="shared" si="4"/>
        <v>0</v>
      </c>
      <c r="N49" s="93">
        <f t="shared" si="5"/>
        <v>0</v>
      </c>
      <c r="O49" s="93">
        <f t="shared" si="6"/>
        <v>0</v>
      </c>
    </row>
    <row r="50" spans="1:15" ht="13.8" x14ac:dyDescent="0.25">
      <c r="A50" s="1">
        <v>37</v>
      </c>
      <c r="B50" s="54" t="s">
        <v>100</v>
      </c>
      <c r="C50" s="4" t="s">
        <v>11</v>
      </c>
      <c r="D50" s="41">
        <v>1</v>
      </c>
      <c r="E50" s="68"/>
      <c r="F50" s="68"/>
      <c r="G50" s="93">
        <f t="shared" si="0"/>
        <v>0</v>
      </c>
      <c r="H50" s="93"/>
      <c r="I50" s="93"/>
      <c r="J50" s="93">
        <f t="shared" si="1"/>
        <v>0</v>
      </c>
      <c r="K50" s="93">
        <f t="shared" si="2"/>
        <v>0</v>
      </c>
      <c r="L50" s="93">
        <f t="shared" si="3"/>
        <v>0</v>
      </c>
      <c r="M50" s="93">
        <f t="shared" si="4"/>
        <v>0</v>
      </c>
      <c r="N50" s="93">
        <f t="shared" si="5"/>
        <v>0</v>
      </c>
      <c r="O50" s="93">
        <f t="shared" si="6"/>
        <v>0</v>
      </c>
    </row>
    <row r="51" spans="1:15" ht="13.8" x14ac:dyDescent="0.25">
      <c r="A51" s="1">
        <v>38</v>
      </c>
      <c r="B51" s="54" t="s">
        <v>95</v>
      </c>
      <c r="C51" s="4" t="s">
        <v>11</v>
      </c>
      <c r="D51" s="41">
        <v>1</v>
      </c>
      <c r="E51" s="68"/>
      <c r="F51" s="68"/>
      <c r="G51" s="93">
        <f t="shared" si="0"/>
        <v>0</v>
      </c>
      <c r="H51" s="93"/>
      <c r="I51" s="93"/>
      <c r="J51" s="93">
        <f t="shared" si="1"/>
        <v>0</v>
      </c>
      <c r="K51" s="93">
        <f t="shared" si="2"/>
        <v>0</v>
      </c>
      <c r="L51" s="93">
        <f t="shared" si="3"/>
        <v>0</v>
      </c>
      <c r="M51" s="93">
        <f t="shared" si="4"/>
        <v>0</v>
      </c>
      <c r="N51" s="93">
        <f t="shared" si="5"/>
        <v>0</v>
      </c>
      <c r="O51" s="93">
        <f t="shared" si="6"/>
        <v>0</v>
      </c>
    </row>
    <row r="52" spans="1:15" ht="13.8" x14ac:dyDescent="0.25">
      <c r="A52" s="1">
        <v>39</v>
      </c>
      <c r="B52" s="54" t="s">
        <v>95</v>
      </c>
      <c r="C52" s="4" t="s">
        <v>11</v>
      </c>
      <c r="D52" s="41">
        <v>1</v>
      </c>
      <c r="E52" s="68"/>
      <c r="F52" s="68"/>
      <c r="G52" s="93">
        <f t="shared" si="0"/>
        <v>0</v>
      </c>
      <c r="H52" s="93"/>
      <c r="I52" s="93"/>
      <c r="J52" s="93">
        <f t="shared" si="1"/>
        <v>0</v>
      </c>
      <c r="K52" s="93">
        <f t="shared" si="2"/>
        <v>0</v>
      </c>
      <c r="L52" s="93">
        <f t="shared" si="3"/>
        <v>0</v>
      </c>
      <c r="M52" s="93">
        <f t="shared" si="4"/>
        <v>0</v>
      </c>
      <c r="N52" s="93">
        <f t="shared" si="5"/>
        <v>0</v>
      </c>
      <c r="O52" s="93">
        <f t="shared" si="6"/>
        <v>0</v>
      </c>
    </row>
    <row r="53" spans="1:15" ht="13.8" x14ac:dyDescent="0.25">
      <c r="A53" s="1">
        <v>40</v>
      </c>
      <c r="B53" s="54" t="s">
        <v>95</v>
      </c>
      <c r="C53" s="4" t="s">
        <v>11</v>
      </c>
      <c r="D53" s="41">
        <v>1</v>
      </c>
      <c r="E53" s="68"/>
      <c r="F53" s="68"/>
      <c r="G53" s="93">
        <f t="shared" si="0"/>
        <v>0</v>
      </c>
      <c r="H53" s="93"/>
      <c r="I53" s="93"/>
      <c r="J53" s="93">
        <f t="shared" si="1"/>
        <v>0</v>
      </c>
      <c r="K53" s="93">
        <f t="shared" si="2"/>
        <v>0</v>
      </c>
      <c r="L53" s="93">
        <f t="shared" si="3"/>
        <v>0</v>
      </c>
      <c r="M53" s="93">
        <f t="shared" si="4"/>
        <v>0</v>
      </c>
      <c r="N53" s="93">
        <f t="shared" si="5"/>
        <v>0</v>
      </c>
      <c r="O53" s="93">
        <f t="shared" si="6"/>
        <v>0</v>
      </c>
    </row>
    <row r="54" spans="1:15" ht="13.8" x14ac:dyDescent="0.25">
      <c r="A54" s="1">
        <v>41</v>
      </c>
      <c r="B54" s="54" t="s">
        <v>101</v>
      </c>
      <c r="C54" s="4" t="s">
        <v>11</v>
      </c>
      <c r="D54" s="41">
        <v>1</v>
      </c>
      <c r="E54" s="68"/>
      <c r="F54" s="68"/>
      <c r="G54" s="93">
        <f t="shared" si="0"/>
        <v>0</v>
      </c>
      <c r="H54" s="93"/>
      <c r="I54" s="93"/>
      <c r="J54" s="93">
        <f t="shared" si="1"/>
        <v>0</v>
      </c>
      <c r="K54" s="93">
        <f t="shared" si="2"/>
        <v>0</v>
      </c>
      <c r="L54" s="93">
        <f t="shared" si="3"/>
        <v>0</v>
      </c>
      <c r="M54" s="93">
        <f t="shared" si="4"/>
        <v>0</v>
      </c>
      <c r="N54" s="93">
        <f t="shared" si="5"/>
        <v>0</v>
      </c>
      <c r="O54" s="93">
        <f t="shared" si="6"/>
        <v>0</v>
      </c>
    </row>
    <row r="55" spans="1:15" ht="13.8" x14ac:dyDescent="0.25">
      <c r="A55" s="1">
        <v>42</v>
      </c>
      <c r="B55" s="54" t="s">
        <v>95</v>
      </c>
      <c r="C55" s="4" t="s">
        <v>11</v>
      </c>
      <c r="D55" s="41">
        <v>1</v>
      </c>
      <c r="E55" s="68"/>
      <c r="F55" s="68"/>
      <c r="G55" s="93">
        <f t="shared" si="0"/>
        <v>0</v>
      </c>
      <c r="H55" s="93"/>
      <c r="I55" s="93"/>
      <c r="J55" s="93">
        <f t="shared" si="1"/>
        <v>0</v>
      </c>
      <c r="K55" s="93">
        <f t="shared" si="2"/>
        <v>0</v>
      </c>
      <c r="L55" s="93">
        <f t="shared" si="3"/>
        <v>0</v>
      </c>
      <c r="M55" s="93">
        <f t="shared" si="4"/>
        <v>0</v>
      </c>
      <c r="N55" s="93">
        <f t="shared" si="5"/>
        <v>0</v>
      </c>
      <c r="O55" s="93">
        <f t="shared" si="6"/>
        <v>0</v>
      </c>
    </row>
    <row r="56" spans="1:15" ht="13.8" x14ac:dyDescent="0.25">
      <c r="A56" s="1">
        <v>43</v>
      </c>
      <c r="B56" s="54" t="s">
        <v>95</v>
      </c>
      <c r="C56" s="4" t="s">
        <v>11</v>
      </c>
      <c r="D56" s="41">
        <v>1</v>
      </c>
      <c r="E56" s="68"/>
      <c r="F56" s="68"/>
      <c r="G56" s="93">
        <f t="shared" si="0"/>
        <v>0</v>
      </c>
      <c r="H56" s="93"/>
      <c r="I56" s="93"/>
      <c r="J56" s="93">
        <f t="shared" si="1"/>
        <v>0</v>
      </c>
      <c r="K56" s="93">
        <f t="shared" si="2"/>
        <v>0</v>
      </c>
      <c r="L56" s="93">
        <f t="shared" si="3"/>
        <v>0</v>
      </c>
      <c r="M56" s="93">
        <f t="shared" si="4"/>
        <v>0</v>
      </c>
      <c r="N56" s="93">
        <f t="shared" si="5"/>
        <v>0</v>
      </c>
      <c r="O56" s="93">
        <f t="shared" si="6"/>
        <v>0</v>
      </c>
    </row>
    <row r="57" spans="1:15" ht="13.8" x14ac:dyDescent="0.25">
      <c r="A57" s="1">
        <v>44</v>
      </c>
      <c r="B57" s="54" t="s">
        <v>95</v>
      </c>
      <c r="C57" s="4" t="s">
        <v>11</v>
      </c>
      <c r="D57" s="41">
        <v>1</v>
      </c>
      <c r="E57" s="68"/>
      <c r="F57" s="68"/>
      <c r="G57" s="93">
        <f t="shared" si="0"/>
        <v>0</v>
      </c>
      <c r="H57" s="93"/>
      <c r="I57" s="93"/>
      <c r="J57" s="93">
        <f t="shared" si="1"/>
        <v>0</v>
      </c>
      <c r="K57" s="93">
        <f t="shared" si="2"/>
        <v>0</v>
      </c>
      <c r="L57" s="93">
        <f t="shared" si="3"/>
        <v>0</v>
      </c>
      <c r="M57" s="93">
        <f t="shared" si="4"/>
        <v>0</v>
      </c>
      <c r="N57" s="93">
        <f t="shared" si="5"/>
        <v>0</v>
      </c>
      <c r="O57" s="93">
        <f t="shared" si="6"/>
        <v>0</v>
      </c>
    </row>
    <row r="58" spans="1:15" ht="13.8" x14ac:dyDescent="0.25">
      <c r="A58" s="1">
        <v>45</v>
      </c>
      <c r="B58" s="54" t="s">
        <v>114</v>
      </c>
      <c r="C58" s="4" t="s">
        <v>11</v>
      </c>
      <c r="D58" s="41">
        <v>6</v>
      </c>
      <c r="E58" s="68"/>
      <c r="F58" s="68"/>
      <c r="G58" s="93">
        <f t="shared" si="0"/>
        <v>0</v>
      </c>
      <c r="H58" s="93"/>
      <c r="I58" s="93"/>
      <c r="J58" s="93">
        <f t="shared" si="1"/>
        <v>0</v>
      </c>
      <c r="K58" s="93">
        <f t="shared" si="2"/>
        <v>0</v>
      </c>
      <c r="L58" s="93">
        <f t="shared" si="3"/>
        <v>0</v>
      </c>
      <c r="M58" s="93">
        <f t="shared" si="4"/>
        <v>0</v>
      </c>
      <c r="N58" s="93">
        <f t="shared" si="5"/>
        <v>0</v>
      </c>
      <c r="O58" s="93">
        <f t="shared" si="6"/>
        <v>0</v>
      </c>
    </row>
    <row r="59" spans="1:15" ht="13.8" x14ac:dyDescent="0.25">
      <c r="A59" s="1">
        <v>46</v>
      </c>
      <c r="B59" s="54" t="s">
        <v>102</v>
      </c>
      <c r="C59" s="4" t="s">
        <v>11</v>
      </c>
      <c r="D59" s="41">
        <v>12</v>
      </c>
      <c r="E59" s="68"/>
      <c r="F59" s="68"/>
      <c r="G59" s="93">
        <f t="shared" si="0"/>
        <v>0</v>
      </c>
      <c r="H59" s="93"/>
      <c r="I59" s="93"/>
      <c r="J59" s="93">
        <f t="shared" si="1"/>
        <v>0</v>
      </c>
      <c r="K59" s="93">
        <f t="shared" si="2"/>
        <v>0</v>
      </c>
      <c r="L59" s="93">
        <f t="shared" si="3"/>
        <v>0</v>
      </c>
      <c r="M59" s="93">
        <f t="shared" si="4"/>
        <v>0</v>
      </c>
      <c r="N59" s="93">
        <f t="shared" si="5"/>
        <v>0</v>
      </c>
      <c r="O59" s="93">
        <f t="shared" si="6"/>
        <v>0</v>
      </c>
    </row>
    <row r="60" spans="1:15" ht="55.2" x14ac:dyDescent="0.25">
      <c r="A60" s="1">
        <v>47</v>
      </c>
      <c r="B60" s="54" t="s">
        <v>103</v>
      </c>
      <c r="C60" s="4" t="s">
        <v>51</v>
      </c>
      <c r="D60" s="41">
        <v>60</v>
      </c>
      <c r="E60" s="68"/>
      <c r="F60" s="68"/>
      <c r="G60" s="93">
        <f t="shared" si="0"/>
        <v>0</v>
      </c>
      <c r="H60" s="93"/>
      <c r="I60" s="93"/>
      <c r="J60" s="93">
        <f t="shared" si="1"/>
        <v>0</v>
      </c>
      <c r="K60" s="93">
        <f t="shared" si="2"/>
        <v>0</v>
      </c>
      <c r="L60" s="93">
        <f t="shared" si="3"/>
        <v>0</v>
      </c>
      <c r="M60" s="93">
        <f t="shared" si="4"/>
        <v>0</v>
      </c>
      <c r="N60" s="93">
        <f t="shared" si="5"/>
        <v>0</v>
      </c>
      <c r="O60" s="93">
        <f t="shared" si="6"/>
        <v>0</v>
      </c>
    </row>
    <row r="61" spans="1:15" ht="13.8" x14ac:dyDescent="0.25">
      <c r="A61" s="1"/>
      <c r="B61" s="55" t="s">
        <v>104</v>
      </c>
      <c r="C61" s="4"/>
      <c r="D61" s="41"/>
      <c r="E61" s="68"/>
      <c r="F61" s="68"/>
      <c r="G61" s="93">
        <f t="shared" si="0"/>
        <v>0</v>
      </c>
      <c r="H61" s="93"/>
      <c r="I61" s="93"/>
      <c r="J61" s="93">
        <f t="shared" si="1"/>
        <v>0</v>
      </c>
      <c r="K61" s="93">
        <f t="shared" si="2"/>
        <v>0</v>
      </c>
      <c r="L61" s="93">
        <f t="shared" si="3"/>
        <v>0</v>
      </c>
      <c r="M61" s="93">
        <f t="shared" si="4"/>
        <v>0</v>
      </c>
      <c r="N61" s="93">
        <f t="shared" si="5"/>
        <v>0</v>
      </c>
      <c r="O61" s="93">
        <f t="shared" si="6"/>
        <v>0</v>
      </c>
    </row>
    <row r="62" spans="1:15" ht="13.8" x14ac:dyDescent="0.25">
      <c r="A62" s="1">
        <v>48</v>
      </c>
      <c r="B62" s="54" t="s">
        <v>105</v>
      </c>
      <c r="C62" s="4" t="s">
        <v>108</v>
      </c>
      <c r="D62" s="41">
        <v>350</v>
      </c>
      <c r="E62" s="68"/>
      <c r="F62" s="68"/>
      <c r="G62" s="93">
        <f t="shared" si="0"/>
        <v>0</v>
      </c>
      <c r="H62" s="93"/>
      <c r="I62" s="93"/>
      <c r="J62" s="93">
        <f t="shared" si="1"/>
        <v>0</v>
      </c>
      <c r="K62" s="93">
        <f t="shared" si="2"/>
        <v>0</v>
      </c>
      <c r="L62" s="93">
        <f t="shared" si="3"/>
        <v>0</v>
      </c>
      <c r="M62" s="93">
        <f t="shared" si="4"/>
        <v>0</v>
      </c>
      <c r="N62" s="93">
        <f t="shared" si="5"/>
        <v>0</v>
      </c>
      <c r="O62" s="93">
        <f t="shared" si="6"/>
        <v>0</v>
      </c>
    </row>
    <row r="63" spans="1:15" ht="13.8" x14ac:dyDescent="0.25">
      <c r="A63" s="1">
        <v>49</v>
      </c>
      <c r="B63" s="54" t="s">
        <v>106</v>
      </c>
      <c r="C63" s="4" t="s">
        <v>108</v>
      </c>
      <c r="D63" s="41">
        <v>350</v>
      </c>
      <c r="E63" s="68"/>
      <c r="F63" s="68"/>
      <c r="G63" s="93">
        <f t="shared" si="0"/>
        <v>0</v>
      </c>
      <c r="H63" s="93"/>
      <c r="I63" s="93"/>
      <c r="J63" s="93">
        <f t="shared" si="1"/>
        <v>0</v>
      </c>
      <c r="K63" s="93">
        <f t="shared" si="2"/>
        <v>0</v>
      </c>
      <c r="L63" s="93">
        <f t="shared" si="3"/>
        <v>0</v>
      </c>
      <c r="M63" s="93">
        <f t="shared" si="4"/>
        <v>0</v>
      </c>
      <c r="N63" s="93">
        <f t="shared" si="5"/>
        <v>0</v>
      </c>
      <c r="O63" s="93">
        <f t="shared" si="6"/>
        <v>0</v>
      </c>
    </row>
    <row r="64" spans="1:15" ht="13.8" x14ac:dyDescent="0.25">
      <c r="A64" s="1">
        <v>50</v>
      </c>
      <c r="B64" s="54" t="s">
        <v>115</v>
      </c>
      <c r="C64" s="4" t="s">
        <v>108</v>
      </c>
      <c r="D64" s="41">
        <v>83</v>
      </c>
      <c r="E64" s="68"/>
      <c r="F64" s="68"/>
      <c r="G64" s="93">
        <f t="shared" si="0"/>
        <v>0</v>
      </c>
      <c r="H64" s="93"/>
      <c r="I64" s="93"/>
      <c r="J64" s="93">
        <f t="shared" si="1"/>
        <v>0</v>
      </c>
      <c r="K64" s="93">
        <f t="shared" si="2"/>
        <v>0</v>
      </c>
      <c r="L64" s="93">
        <f t="shared" si="3"/>
        <v>0</v>
      </c>
      <c r="M64" s="93">
        <f t="shared" si="4"/>
        <v>0</v>
      </c>
      <c r="N64" s="93">
        <f t="shared" si="5"/>
        <v>0</v>
      </c>
      <c r="O64" s="93">
        <f t="shared" si="6"/>
        <v>0</v>
      </c>
    </row>
    <row r="65" spans="1:15" ht="13.8" x14ac:dyDescent="0.25">
      <c r="A65" s="1">
        <v>51</v>
      </c>
      <c r="B65" s="54" t="s">
        <v>107</v>
      </c>
      <c r="C65" s="4" t="s">
        <v>108</v>
      </c>
      <c r="D65" s="41">
        <v>560</v>
      </c>
      <c r="E65" s="68"/>
      <c r="F65" s="68"/>
      <c r="G65" s="93">
        <f t="shared" si="0"/>
        <v>0</v>
      </c>
      <c r="H65" s="93"/>
      <c r="I65" s="93"/>
      <c r="J65" s="93">
        <f t="shared" si="1"/>
        <v>0</v>
      </c>
      <c r="K65" s="93">
        <f t="shared" si="2"/>
        <v>0</v>
      </c>
      <c r="L65" s="93">
        <f t="shared" si="3"/>
        <v>0</v>
      </c>
      <c r="M65" s="93">
        <f t="shared" si="4"/>
        <v>0</v>
      </c>
      <c r="N65" s="93">
        <f t="shared" si="5"/>
        <v>0</v>
      </c>
      <c r="O65" s="93">
        <f t="shared" si="6"/>
        <v>0</v>
      </c>
    </row>
    <row r="66" spans="1:15" ht="13.8" x14ac:dyDescent="0.3">
      <c r="A66" s="1"/>
      <c r="B66" s="56" t="s">
        <v>31</v>
      </c>
      <c r="C66" s="2"/>
      <c r="D66" s="69"/>
      <c r="E66" s="69"/>
      <c r="F66" s="69"/>
      <c r="G66" s="69"/>
      <c r="H66" s="69"/>
      <c r="I66" s="69"/>
      <c r="J66" s="69"/>
      <c r="K66" s="94">
        <f>SUM(K12:K65)</f>
        <v>0</v>
      </c>
      <c r="L66" s="70">
        <f>SUM(L12:L65)</f>
        <v>0</v>
      </c>
      <c r="M66" s="70">
        <f t="shared" ref="M66:O66" si="7">SUM(M12:M65)</f>
        <v>0</v>
      </c>
      <c r="N66" s="70">
        <f t="shared" si="7"/>
        <v>0</v>
      </c>
      <c r="O66" s="70">
        <f t="shared" si="7"/>
        <v>0</v>
      </c>
    </row>
    <row r="67" spans="1:15" ht="13.8" x14ac:dyDescent="0.25">
      <c r="A67" s="3"/>
      <c r="B67" s="22"/>
      <c r="C67" s="3"/>
      <c r="D67" s="45"/>
      <c r="E67" s="23"/>
      <c r="F67" s="23"/>
      <c r="G67" s="23"/>
      <c r="H67" s="23"/>
      <c r="I67" s="23"/>
      <c r="J67" s="23"/>
      <c r="K67" s="23"/>
      <c r="L67" s="23"/>
      <c r="M67" s="23"/>
      <c r="N67" s="23"/>
      <c r="O67" s="24"/>
    </row>
    <row r="68" spans="1:15" ht="39.9" customHeight="1" x14ac:dyDescent="0.25">
      <c r="A68" s="102" t="s">
        <v>147</v>
      </c>
      <c r="B68" s="102"/>
      <c r="C68" s="102"/>
      <c r="D68" s="102"/>
      <c r="E68" s="102"/>
      <c r="F68" s="102"/>
      <c r="G68" s="102"/>
      <c r="H68" s="102"/>
      <c r="I68" s="102"/>
      <c r="J68" s="102"/>
      <c r="K68" s="102"/>
      <c r="L68" s="102"/>
      <c r="M68" s="102"/>
      <c r="N68" s="102"/>
      <c r="O68" s="102"/>
    </row>
    <row r="69" spans="1:15" s="8" customFormat="1" ht="13.8" x14ac:dyDescent="0.3">
      <c r="A69" s="3"/>
      <c r="B69" s="3"/>
      <c r="C69" s="3"/>
      <c r="D69" s="40"/>
      <c r="E69" s="3"/>
      <c r="F69" s="3"/>
      <c r="G69" s="80"/>
      <c r="H69" s="3"/>
      <c r="I69" s="3"/>
      <c r="J69" s="3"/>
      <c r="K69" s="25"/>
      <c r="L69" s="25"/>
      <c r="M69" s="25"/>
      <c r="N69" s="25"/>
      <c r="O69" s="25"/>
    </row>
    <row r="70" spans="1:15" s="8" customFormat="1" ht="13.8" x14ac:dyDescent="0.3">
      <c r="A70" s="25"/>
      <c r="B70" s="25" t="s">
        <v>12</v>
      </c>
      <c r="C70" s="89"/>
      <c r="D70" s="90"/>
      <c r="E70" s="91"/>
      <c r="F70" s="91"/>
      <c r="G70" s="92"/>
      <c r="H70" s="3"/>
      <c r="I70" s="3"/>
      <c r="J70" s="3"/>
      <c r="K70" s="25"/>
      <c r="L70" s="25"/>
      <c r="M70" s="25"/>
      <c r="N70" s="25"/>
      <c r="O70" s="52"/>
    </row>
    <row r="71" spans="1:15" s="8" customFormat="1" ht="13.8" x14ac:dyDescent="0.3">
      <c r="A71" s="3"/>
      <c r="B71" s="25"/>
      <c r="C71" s="3"/>
      <c r="D71" s="40"/>
      <c r="E71" s="3"/>
      <c r="F71" s="3"/>
      <c r="G71" s="80"/>
      <c r="H71" s="3"/>
      <c r="I71" s="3"/>
      <c r="J71" s="3"/>
      <c r="K71" s="25"/>
      <c r="L71" s="25"/>
      <c r="M71" s="25"/>
      <c r="N71" s="25"/>
      <c r="O71" s="25"/>
    </row>
    <row r="72" spans="1:15" s="8" customFormat="1" ht="13.8" x14ac:dyDescent="0.3">
      <c r="A72" s="27"/>
      <c r="B72" s="25"/>
      <c r="C72" s="3"/>
      <c r="D72" s="40"/>
      <c r="E72" s="3"/>
      <c r="F72" s="3"/>
      <c r="G72" s="80"/>
      <c r="H72" s="3"/>
      <c r="I72" s="3"/>
      <c r="J72" s="3"/>
      <c r="K72" s="25"/>
      <c r="L72" s="12"/>
      <c r="M72" s="12"/>
      <c r="N72" s="12"/>
      <c r="O72" s="12"/>
    </row>
    <row r="73" spans="1:15" s="8" customFormat="1" ht="13.8" x14ac:dyDescent="0.3">
      <c r="A73" s="13"/>
      <c r="B73" s="25"/>
      <c r="C73" s="3"/>
      <c r="D73" s="40"/>
      <c r="E73" s="3"/>
      <c r="F73" s="3"/>
      <c r="G73" s="80"/>
      <c r="H73" s="3"/>
      <c r="I73" s="3"/>
      <c r="J73" s="3"/>
      <c r="K73" s="25"/>
      <c r="L73" s="12"/>
      <c r="M73" s="12"/>
      <c r="N73" s="12"/>
      <c r="O73" s="12"/>
    </row>
    <row r="74" spans="1:15" s="8" customFormat="1" ht="13.8" x14ac:dyDescent="0.3">
      <c r="A74" s="25"/>
      <c r="B74" s="25" t="s">
        <v>13</v>
      </c>
      <c r="C74" s="89"/>
      <c r="D74" s="90"/>
      <c r="E74" s="91"/>
      <c r="F74" s="91"/>
      <c r="G74" s="92"/>
      <c r="H74" s="3"/>
      <c r="I74" s="3"/>
      <c r="J74" s="3"/>
      <c r="K74" s="25"/>
      <c r="L74" s="12"/>
      <c r="M74" s="12"/>
      <c r="N74" s="12"/>
      <c r="O74" s="12"/>
    </row>
    <row r="75" spans="1:15" s="8" customFormat="1" ht="13.8" x14ac:dyDescent="0.3">
      <c r="B75" s="13"/>
      <c r="C75" s="3"/>
      <c r="D75" s="40"/>
      <c r="E75" s="3"/>
      <c r="F75" s="3"/>
      <c r="G75" s="80"/>
      <c r="H75" s="3"/>
      <c r="I75" s="3"/>
      <c r="J75" s="3"/>
      <c r="K75" s="25"/>
      <c r="L75" s="12"/>
      <c r="M75" s="12"/>
      <c r="N75" s="12"/>
      <c r="O75" s="12"/>
    </row>
    <row r="76" spans="1:15" ht="13.8" x14ac:dyDescent="0.3">
      <c r="A76" s="8"/>
      <c r="B76" s="8"/>
      <c r="C76" s="8"/>
      <c r="D76" s="42"/>
      <c r="E76" s="8"/>
      <c r="F76" s="8"/>
      <c r="G76" s="8"/>
      <c r="H76" s="8"/>
      <c r="I76" s="8"/>
      <c r="J76" s="8"/>
      <c r="K76" s="13"/>
      <c r="L76" s="8"/>
      <c r="M76" s="8"/>
      <c r="N76" s="8"/>
      <c r="O76" s="8"/>
    </row>
    <row r="77" spans="1:15" ht="13.8" x14ac:dyDescent="0.3">
      <c r="A77" s="8"/>
      <c r="B77" s="8"/>
      <c r="C77" s="8"/>
      <c r="D77" s="42"/>
      <c r="E77" s="8"/>
      <c r="F77" s="8"/>
      <c r="G77" s="8"/>
      <c r="H77" s="8"/>
      <c r="I77" s="8"/>
      <c r="J77" s="8"/>
      <c r="K77" s="13"/>
      <c r="L77" s="8"/>
      <c r="M77" s="8"/>
      <c r="N77" s="8"/>
      <c r="O77" s="8"/>
    </row>
    <row r="78" spans="1:15" ht="13.8" x14ac:dyDescent="0.3">
      <c r="A78" s="8"/>
      <c r="B78" s="8"/>
      <c r="C78" s="8"/>
      <c r="D78" s="42"/>
      <c r="E78" s="8"/>
      <c r="F78" s="8"/>
      <c r="G78" s="8"/>
      <c r="H78" s="8"/>
      <c r="I78" s="8"/>
      <c r="J78" s="8"/>
      <c r="K78" s="13"/>
      <c r="L78" s="8"/>
      <c r="M78" s="8"/>
      <c r="N78" s="8"/>
      <c r="O78" s="8"/>
    </row>
    <row r="79" spans="1:15" ht="13.8" x14ac:dyDescent="0.3">
      <c r="A79" s="8"/>
      <c r="B79" s="8"/>
      <c r="C79" s="8"/>
      <c r="D79" s="42"/>
      <c r="E79" s="8"/>
      <c r="F79" s="8"/>
      <c r="G79" s="8"/>
      <c r="H79" s="8"/>
      <c r="I79" s="8"/>
      <c r="J79" s="8"/>
      <c r="K79" s="13"/>
      <c r="L79" s="8"/>
      <c r="M79" s="8"/>
      <c r="N79" s="8"/>
      <c r="O79" s="8"/>
    </row>
    <row r="80" spans="1:15" ht="13.8" x14ac:dyDescent="0.3">
      <c r="A80" s="8"/>
      <c r="B80" s="8"/>
      <c r="C80" s="8"/>
      <c r="D80" s="42"/>
      <c r="E80" s="8"/>
      <c r="F80" s="8"/>
      <c r="G80" s="8"/>
      <c r="H80" s="8"/>
      <c r="I80" s="8"/>
      <c r="J80" s="8"/>
      <c r="K80" s="13"/>
      <c r="L80" s="8"/>
      <c r="M80" s="8"/>
      <c r="N80" s="8"/>
      <c r="O80" s="8"/>
    </row>
    <row r="81" spans="1:15" ht="13.8" x14ac:dyDescent="0.3">
      <c r="A81" s="8"/>
      <c r="B81" s="8"/>
      <c r="C81" s="8"/>
      <c r="D81" s="42"/>
      <c r="E81" s="8"/>
      <c r="F81" s="8"/>
      <c r="G81" s="8"/>
      <c r="H81" s="8"/>
      <c r="I81" s="8"/>
      <c r="J81" s="8"/>
      <c r="K81" s="13"/>
      <c r="L81" s="8"/>
      <c r="M81" s="8"/>
      <c r="N81" s="8"/>
      <c r="O81" s="8"/>
    </row>
    <row r="82" spans="1:15" ht="13.8" x14ac:dyDescent="0.3">
      <c r="A82" s="8"/>
      <c r="B82" s="8"/>
      <c r="C82" s="8"/>
      <c r="D82" s="42"/>
      <c r="E82" s="8"/>
      <c r="F82" s="8"/>
      <c r="G82" s="8"/>
      <c r="H82" s="8"/>
      <c r="I82" s="8"/>
      <c r="J82" s="8"/>
      <c r="K82" s="13"/>
      <c r="L82" s="8"/>
      <c r="M82" s="8"/>
      <c r="N82" s="8"/>
      <c r="O82" s="8"/>
    </row>
  </sheetData>
  <mergeCells count="14">
    <mergeCell ref="H7:J7"/>
    <mergeCell ref="C1:L1"/>
    <mergeCell ref="C2:L2"/>
    <mergeCell ref="C3:L3"/>
    <mergeCell ref="C4:L4"/>
    <mergeCell ref="C5:L5"/>
    <mergeCell ref="K9:O9"/>
    <mergeCell ref="A68:O68"/>
    <mergeCell ref="I8:J8"/>
    <mergeCell ref="A9:A10"/>
    <mergeCell ref="B9:B10"/>
    <mergeCell ref="C9:C10"/>
    <mergeCell ref="D9:D10"/>
    <mergeCell ref="E9:J9"/>
  </mergeCells>
  <printOptions horizontalCentered="1" verticalCentered="1"/>
  <pageMargins left="0" right="0" top="7.874015748031496E-2" bottom="7.874015748031496E-2" header="0.11811023622047245" footer="7.874015748031496E-2"/>
  <pageSetup paperSize="9" scale="80" fitToHeight="0" orientation="landscape" horizontalDpi="2400" verticalDpi="2400" r:id="rId1"/>
  <headerFooter>
    <oddHeader>&amp;LIepirkums "Cauruļvadu pārbūve uz aerācijas tvertnēm notekūdeņu attīrīšanas iekārtās, Liepājā, ID LU2026/5&amp;R&amp;A</oddHeader>
    <evenHeader>&amp;R&amp;A</evenHeader>
    <evenFooter>&amp;CLapa 13 no 16</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3.2"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5</vt:i4>
      </vt:variant>
    </vt:vector>
  </HeadingPairs>
  <TitlesOfParts>
    <vt:vector size="5" baseType="lpstr">
      <vt:lpstr>Būvniecības koptāme</vt:lpstr>
      <vt:lpstr>Kopsavilkuma aprēķini</vt:lpstr>
      <vt:lpstr>1</vt:lpstr>
      <vt:lpstr>2</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2013-09-19T18:38:59Z</dcterms:created>
  <dcterms:modified xsi:type="dcterms:W3CDTF">2026-04-09T10:33:22Z</dcterms:modified>
</cp:coreProperties>
</file>